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d.docs.live.net/4f33c756dbeab2f7/Documents/"/>
    </mc:Choice>
  </mc:AlternateContent>
  <xr:revisionPtr revIDLastSave="835" documentId="8_{B602AA75-9669-4994-9236-6948753E4E6D}" xr6:coauthVersionLast="47" xr6:coauthVersionMax="47" xr10:uidLastSave="{01D8B5A5-6D06-48A1-87C4-2C628DF38D59}"/>
  <bookViews>
    <workbookView xWindow="-108" yWindow="-108" windowWidth="23256" windowHeight="12456" firstSheet="1" activeTab="2" xr2:uid="{00000000-000D-0000-FFFF-FFFF00000000}"/>
  </bookViews>
  <sheets>
    <sheet name="HardCode" sheetId="2" r:id="rId1"/>
    <sheet name="Exclusions" sheetId="18" r:id="rId2"/>
    <sheet name="Portfolio" sheetId="16" r:id="rId3"/>
    <sheet name="Utilities" sheetId="15" r:id="rId4"/>
    <sheet name="Real Estate" sheetId="14" r:id="rId5"/>
    <sheet name="IT" sheetId="11" r:id="rId6"/>
    <sheet name="Materials" sheetId="13" r:id="rId7"/>
    <sheet name="Health Care" sheetId="10" r:id="rId8"/>
    <sheet name="Financials" sheetId="9" r:id="rId9"/>
    <sheet name="Energy" sheetId="8" r:id="rId10"/>
    <sheet name="Consumer Discretionary" sheetId="6" r:id="rId11"/>
    <sheet name="Consumer Staples" sheetId="7" r:id="rId12"/>
    <sheet name="Industrials" sheetId="12" r:id="rId13"/>
    <sheet name="Communication" sheetId="5" r:id="rId14"/>
    <sheet name="Definitions" sheetId="4" r:id="rId15"/>
    <sheet name="Sheet2" sheetId="17" r:id="rId16"/>
  </sheets>
  <definedNames>
    <definedName name="_xlnm._FilterDatabase" localSheetId="13" hidden="1">Communication!$A$3:$BM$3</definedName>
    <definedName name="_xlnm._FilterDatabase" localSheetId="10" hidden="1">'Consumer Discretionary'!$A$3:$BM$3</definedName>
    <definedName name="_xlnm._FilterDatabase" localSheetId="11" hidden="1">'Consumer Staples'!$A$3:$BM$3</definedName>
    <definedName name="_xlnm._FilterDatabase" localSheetId="9" hidden="1">Energy!$A$3:$BM$26</definedName>
    <definedName name="_xlnm._FilterDatabase" localSheetId="8" hidden="1">Financials!$A$3:$BM$3</definedName>
    <definedName name="_xlnm._FilterDatabase" localSheetId="0" hidden="1">HardCode!$F$3:$AW$507</definedName>
    <definedName name="_xlnm._FilterDatabase" localSheetId="7" hidden="1">'Health Care'!$A$3:$BM$3</definedName>
    <definedName name="_xlnm._FilterDatabase" localSheetId="12" hidden="1">Industrials!$A$3:$BM$3</definedName>
    <definedName name="_xlnm._FilterDatabase" localSheetId="5" hidden="1">IT!$A$3:$BM$3</definedName>
    <definedName name="_xlnm._FilterDatabase" localSheetId="6" hidden="1">Materials!$A$3:$BM$3</definedName>
    <definedName name="_xlnm._FilterDatabase" localSheetId="4" hidden="1">'Real Estate'!$A$3:$BM$3</definedName>
    <definedName name="_xlnm._FilterDatabase" localSheetId="3" hidden="1">Utilities!$A$3:$BM$3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16" l="1"/>
  <c r="B38" i="16"/>
  <c r="B36" i="16"/>
  <c r="A37" i="16"/>
  <c r="A38" i="16"/>
  <c r="A36" i="16"/>
  <c r="B33" i="16"/>
  <c r="B34" i="16"/>
  <c r="B35" i="16"/>
  <c r="B32" i="16"/>
  <c r="A33" i="16"/>
  <c r="A34" i="16"/>
  <c r="A35" i="16"/>
  <c r="A32" i="16"/>
  <c r="B30" i="16"/>
  <c r="B31" i="16"/>
  <c r="B29" i="16"/>
  <c r="A30" i="16"/>
  <c r="A31" i="16"/>
  <c r="A29" i="16"/>
  <c r="B27" i="16"/>
  <c r="B28" i="16"/>
  <c r="B26" i="16"/>
  <c r="A27" i="16"/>
  <c r="A28" i="16"/>
  <c r="A26" i="16"/>
  <c r="B3" i="16"/>
  <c r="B4" i="16"/>
  <c r="B5" i="16"/>
  <c r="B2" i="16"/>
  <c r="B24" i="16"/>
  <c r="B25" i="16"/>
  <c r="B23" i="16"/>
  <c r="A24" i="16"/>
  <c r="A25" i="16"/>
  <c r="A23" i="16"/>
  <c r="B21" i="16"/>
  <c r="B22" i="16"/>
  <c r="B20" i="16"/>
  <c r="A21" i="16"/>
  <c r="A22" i="16"/>
  <c r="A20" i="16"/>
  <c r="B19" i="16"/>
  <c r="B18" i="16"/>
  <c r="A19" i="16"/>
  <c r="A18" i="16"/>
  <c r="A15" i="16"/>
  <c r="B15" i="16"/>
  <c r="A16" i="16"/>
  <c r="B16" i="16"/>
  <c r="A17" i="16"/>
  <c r="B17" i="16"/>
  <c r="B14" i="16"/>
  <c r="A14" i="16"/>
  <c r="A12" i="16"/>
  <c r="B12" i="16"/>
  <c r="A13" i="16"/>
  <c r="B13" i="16"/>
  <c r="B11" i="16"/>
  <c r="A11" i="16"/>
  <c r="A7" i="16"/>
  <c r="B7" i="16"/>
  <c r="A8" i="16"/>
  <c r="B8" i="16"/>
  <c r="A9" i="16"/>
  <c r="B9" i="16"/>
  <c r="A10" i="16"/>
  <c r="B10" i="16"/>
  <c r="B6" i="16"/>
  <c r="A6" i="16"/>
  <c r="A3" i="16"/>
  <c r="A4" i="16"/>
  <c r="A5" i="16"/>
  <c r="A2" i="16"/>
  <c r="BL20" i="9"/>
  <c r="BL35" i="9"/>
  <c r="BL38" i="9"/>
  <c r="BL31" i="9"/>
  <c r="BL24" i="9"/>
  <c r="BL43" i="9"/>
  <c r="BL45" i="9"/>
  <c r="BL49" i="9"/>
  <c r="BL21" i="9"/>
  <c r="BL29" i="9"/>
  <c r="BL55" i="9"/>
  <c r="BL58" i="9"/>
  <c r="BL61" i="9"/>
  <c r="BL64" i="9"/>
  <c r="BL6" i="9"/>
  <c r="BL70" i="9"/>
  <c r="BL19" i="9"/>
  <c r="BL12" i="9"/>
  <c r="BM82" i="12"/>
  <c r="BK35" i="12"/>
  <c r="BK38" i="12"/>
  <c r="BK18" i="12"/>
  <c r="BK43" i="12"/>
  <c r="BK46" i="12"/>
  <c r="BK22" i="12"/>
  <c r="BK51" i="12"/>
  <c r="BK54" i="12"/>
  <c r="BK19" i="12"/>
  <c r="BK15" i="12"/>
  <c r="BK7" i="12"/>
  <c r="BK9" i="12"/>
  <c r="BK68" i="12"/>
  <c r="BK14" i="12"/>
  <c r="BK73" i="12"/>
  <c r="BK26" i="12"/>
  <c r="BK10" i="12"/>
  <c r="BK78" i="12"/>
  <c r="BK80" i="12"/>
  <c r="BJ27" i="12"/>
  <c r="BK27" i="12" s="1"/>
  <c r="BJ34" i="12"/>
  <c r="BK34" i="12" s="1"/>
  <c r="BJ21" i="12"/>
  <c r="BK21" i="12" s="1"/>
  <c r="BJ35" i="12"/>
  <c r="BJ36" i="12"/>
  <c r="BK36" i="12" s="1"/>
  <c r="BJ30" i="12"/>
  <c r="BK30" i="12" s="1"/>
  <c r="BJ37" i="12"/>
  <c r="BK37" i="12" s="1"/>
  <c r="BJ38" i="12"/>
  <c r="BJ20" i="12"/>
  <c r="BK20" i="12" s="1"/>
  <c r="BJ39" i="12"/>
  <c r="BK39" i="12" s="1"/>
  <c r="BJ40" i="12"/>
  <c r="BK40" i="12" s="1"/>
  <c r="BJ18" i="12"/>
  <c r="BJ41" i="12"/>
  <c r="BK41" i="12" s="1"/>
  <c r="BJ42" i="12"/>
  <c r="BK42" i="12" s="1"/>
  <c r="BJ11" i="12"/>
  <c r="BK11" i="12" s="1"/>
  <c r="BJ43" i="12"/>
  <c r="BJ28" i="12"/>
  <c r="BK28" i="12" s="1"/>
  <c r="BJ44" i="12"/>
  <c r="BK44" i="12" s="1"/>
  <c r="BJ45" i="12"/>
  <c r="BK45" i="12" s="1"/>
  <c r="BJ46" i="12"/>
  <c r="BJ47" i="12"/>
  <c r="BK47" i="12" s="1"/>
  <c r="BJ23" i="12"/>
  <c r="BK23" i="12" s="1"/>
  <c r="BJ48" i="12"/>
  <c r="BK48" i="12" s="1"/>
  <c r="BJ22" i="12"/>
  <c r="BJ17" i="12"/>
  <c r="BK17" i="12" s="1"/>
  <c r="BJ49" i="12"/>
  <c r="BK49" i="12" s="1"/>
  <c r="BJ50" i="12"/>
  <c r="BK50" i="12" s="1"/>
  <c r="BJ51" i="12"/>
  <c r="BJ52" i="12"/>
  <c r="BK52" i="12" s="1"/>
  <c r="BJ53" i="12"/>
  <c r="BK53" i="12" s="1"/>
  <c r="BJ31" i="12"/>
  <c r="BK31" i="12" s="1"/>
  <c r="BJ54" i="12"/>
  <c r="BJ55" i="12"/>
  <c r="BK55" i="12" s="1"/>
  <c r="BJ56" i="12"/>
  <c r="BK56" i="12" s="1"/>
  <c r="BJ57" i="12"/>
  <c r="BK57" i="12" s="1"/>
  <c r="BJ19" i="12"/>
  <c r="BJ58" i="12"/>
  <c r="BK58" i="12" s="1"/>
  <c r="BJ59" i="12"/>
  <c r="BK59" i="12" s="1"/>
  <c r="BJ12" i="12"/>
  <c r="BK12" i="12" s="1"/>
  <c r="BJ15" i="12"/>
  <c r="BJ60" i="12"/>
  <c r="BK60" i="12" s="1"/>
  <c r="BJ61" i="12"/>
  <c r="BK61" i="12" s="1"/>
  <c r="BJ62" i="12"/>
  <c r="BK62" i="12" s="1"/>
  <c r="BJ7" i="12"/>
  <c r="BJ25" i="12"/>
  <c r="BK25" i="12" s="1"/>
  <c r="BJ63" i="12"/>
  <c r="BK63" i="12" s="1"/>
  <c r="BJ64" i="12"/>
  <c r="BK64" i="12" s="1"/>
  <c r="BJ9" i="12"/>
  <c r="BJ65" i="12"/>
  <c r="BK65" i="12" s="1"/>
  <c r="BJ66" i="12"/>
  <c r="BK66" i="12" s="1"/>
  <c r="BJ67" i="12"/>
  <c r="BK67" i="12" s="1"/>
  <c r="BJ68" i="12"/>
  <c r="BJ69" i="12"/>
  <c r="BK69" i="12" s="1"/>
  <c r="BJ70" i="12"/>
  <c r="BK70" i="12" s="1"/>
  <c r="BJ71" i="12"/>
  <c r="BK71" i="12" s="1"/>
  <c r="BJ14" i="12"/>
  <c r="BJ5" i="12"/>
  <c r="BK5" i="12" s="1"/>
  <c r="BJ72" i="12"/>
  <c r="BK72" i="12" s="1"/>
  <c r="BJ8" i="12"/>
  <c r="BK8" i="12" s="1"/>
  <c r="BJ73" i="12"/>
  <c r="BJ4" i="12"/>
  <c r="BK4" i="12" s="1"/>
  <c r="BJ32" i="12"/>
  <c r="BK32" i="12" s="1"/>
  <c r="BJ74" i="12"/>
  <c r="BK74" i="12" s="1"/>
  <c r="BJ26" i="12"/>
  <c r="BJ13" i="12"/>
  <c r="BK13" i="12" s="1"/>
  <c r="BJ24" i="12"/>
  <c r="BK24" i="12" s="1"/>
  <c r="BJ16" i="12"/>
  <c r="BK16" i="12" s="1"/>
  <c r="BJ10" i="12"/>
  <c r="BJ75" i="12"/>
  <c r="BK75" i="12" s="1"/>
  <c r="BJ76" i="12"/>
  <c r="BK76" i="12" s="1"/>
  <c r="BJ77" i="12"/>
  <c r="BK77" i="12" s="1"/>
  <c r="BJ78" i="12"/>
  <c r="BJ79" i="12"/>
  <c r="BK79" i="12" s="1"/>
  <c r="BJ29" i="12"/>
  <c r="BK29" i="12" s="1"/>
  <c r="BJ6" i="12"/>
  <c r="BK6" i="12" s="1"/>
  <c r="BJ80" i="12"/>
  <c r="BJ81" i="12"/>
  <c r="BK81" i="12" s="1"/>
  <c r="BJ33" i="12"/>
  <c r="BD21" i="12"/>
  <c r="BE21" i="12"/>
  <c r="BF21" i="12"/>
  <c r="BG21" i="12"/>
  <c r="BD35" i="12"/>
  <c r="BE35" i="12"/>
  <c r="BF35" i="12"/>
  <c r="BH35" i="12" s="1"/>
  <c r="BG35" i="12"/>
  <c r="BD36" i="12"/>
  <c r="BE36" i="12"/>
  <c r="BF36" i="12"/>
  <c r="BG36" i="12"/>
  <c r="BD30" i="12"/>
  <c r="BE30" i="12"/>
  <c r="BF30" i="12"/>
  <c r="BG30" i="12"/>
  <c r="BD37" i="12"/>
  <c r="BE37" i="12"/>
  <c r="BF37" i="12"/>
  <c r="BG37" i="12"/>
  <c r="BD38" i="12"/>
  <c r="BE38" i="12"/>
  <c r="BF38" i="12"/>
  <c r="BH38" i="12" s="1"/>
  <c r="BG38" i="12"/>
  <c r="BD20" i="12"/>
  <c r="BE20" i="12"/>
  <c r="BF20" i="12"/>
  <c r="BG20" i="12"/>
  <c r="BD39" i="12"/>
  <c r="BE39" i="12"/>
  <c r="BF39" i="12"/>
  <c r="BG39" i="12"/>
  <c r="BD40" i="12"/>
  <c r="BE40" i="12"/>
  <c r="BF40" i="12"/>
  <c r="BG40" i="12"/>
  <c r="BD18" i="12"/>
  <c r="BE18" i="12"/>
  <c r="BF18" i="12"/>
  <c r="BH18" i="12" s="1"/>
  <c r="BG18" i="12"/>
  <c r="BD41" i="12"/>
  <c r="BE41" i="12"/>
  <c r="BF41" i="12"/>
  <c r="BG41" i="12"/>
  <c r="BD42" i="12"/>
  <c r="BE42" i="12"/>
  <c r="BF42" i="12"/>
  <c r="BG42" i="12"/>
  <c r="BD11" i="12"/>
  <c r="BE11" i="12"/>
  <c r="BF11" i="12"/>
  <c r="BG11" i="12"/>
  <c r="BD43" i="12"/>
  <c r="BE43" i="12"/>
  <c r="BF43" i="12"/>
  <c r="BH43" i="12" s="1"/>
  <c r="BG43" i="12"/>
  <c r="BD28" i="12"/>
  <c r="BE28" i="12"/>
  <c r="BF28" i="12"/>
  <c r="BG28" i="12"/>
  <c r="BD44" i="12"/>
  <c r="BE44" i="12"/>
  <c r="BF44" i="12"/>
  <c r="BG44" i="12"/>
  <c r="BD45" i="12"/>
  <c r="BE45" i="12"/>
  <c r="BH45" i="12" s="1"/>
  <c r="BF45" i="12"/>
  <c r="BG45" i="12"/>
  <c r="BD46" i="12"/>
  <c r="BE46" i="12"/>
  <c r="BF46" i="12"/>
  <c r="BG46" i="12"/>
  <c r="BD47" i="12"/>
  <c r="BE47" i="12"/>
  <c r="BH47" i="12" s="1"/>
  <c r="BF47" i="12"/>
  <c r="BG47" i="12"/>
  <c r="BD23" i="12"/>
  <c r="BE23" i="12"/>
  <c r="BF23" i="12"/>
  <c r="BG23" i="12"/>
  <c r="BD48" i="12"/>
  <c r="BE48" i="12"/>
  <c r="BH48" i="12" s="1"/>
  <c r="BF48" i="12"/>
  <c r="BG48" i="12"/>
  <c r="BD22" i="12"/>
  <c r="BE22" i="12"/>
  <c r="BF22" i="12"/>
  <c r="BG22" i="12"/>
  <c r="BD17" i="12"/>
  <c r="BE17" i="12"/>
  <c r="BH17" i="12" s="1"/>
  <c r="BF17" i="12"/>
  <c r="BG17" i="12"/>
  <c r="BD49" i="12"/>
  <c r="BE49" i="12"/>
  <c r="BF49" i="12"/>
  <c r="BG49" i="12"/>
  <c r="BD50" i="12"/>
  <c r="BE50" i="12"/>
  <c r="BH50" i="12" s="1"/>
  <c r="BF50" i="12"/>
  <c r="BG50" i="12"/>
  <c r="BD51" i="12"/>
  <c r="BE51" i="12"/>
  <c r="BF51" i="12"/>
  <c r="BG51" i="12"/>
  <c r="BD52" i="12"/>
  <c r="BE52" i="12"/>
  <c r="BH52" i="12" s="1"/>
  <c r="BF52" i="12"/>
  <c r="BG52" i="12"/>
  <c r="BD53" i="12"/>
  <c r="BE53" i="12"/>
  <c r="BH53" i="12" s="1"/>
  <c r="BF53" i="12"/>
  <c r="BG53" i="12"/>
  <c r="BD31" i="12"/>
  <c r="BE31" i="12"/>
  <c r="BF31" i="12"/>
  <c r="BG31" i="12"/>
  <c r="BD54" i="12"/>
  <c r="BE54" i="12"/>
  <c r="BF54" i="12"/>
  <c r="BG54" i="12"/>
  <c r="BD55" i="12"/>
  <c r="BE55" i="12"/>
  <c r="BF55" i="12"/>
  <c r="BG55" i="12"/>
  <c r="BD56" i="12"/>
  <c r="BH56" i="12" s="1"/>
  <c r="BE56" i="12"/>
  <c r="BF56" i="12"/>
  <c r="BG56" i="12"/>
  <c r="BD57" i="12"/>
  <c r="BE57" i="12"/>
  <c r="BF57" i="12"/>
  <c r="BG57" i="12"/>
  <c r="BD19" i="12"/>
  <c r="BE19" i="12"/>
  <c r="BF19" i="12"/>
  <c r="BG19" i="12"/>
  <c r="BD58" i="12"/>
  <c r="BE58" i="12"/>
  <c r="BF58" i="12"/>
  <c r="BG58" i="12"/>
  <c r="BD59" i="12"/>
  <c r="BH59" i="12" s="1"/>
  <c r="BE59" i="12"/>
  <c r="BF59" i="12"/>
  <c r="BG59" i="12"/>
  <c r="BD12" i="12"/>
  <c r="BE12" i="12"/>
  <c r="BF12" i="12"/>
  <c r="BG12" i="12"/>
  <c r="BD15" i="12"/>
  <c r="BE15" i="12"/>
  <c r="BF15" i="12"/>
  <c r="BG15" i="12"/>
  <c r="BD60" i="12"/>
  <c r="BE60" i="12"/>
  <c r="BF60" i="12"/>
  <c r="BG60" i="12"/>
  <c r="BD61" i="12"/>
  <c r="BH61" i="12" s="1"/>
  <c r="BE61" i="12"/>
  <c r="BF61" i="12"/>
  <c r="BG61" i="12"/>
  <c r="BD62" i="12"/>
  <c r="BE62" i="12"/>
  <c r="BF62" i="12"/>
  <c r="BG62" i="12"/>
  <c r="BD7" i="12"/>
  <c r="BE7" i="12"/>
  <c r="BF7" i="12"/>
  <c r="BG7" i="12"/>
  <c r="BD25" i="12"/>
  <c r="BE25" i="12"/>
  <c r="BF25" i="12"/>
  <c r="BG25" i="12"/>
  <c r="BD63" i="12"/>
  <c r="BH63" i="12" s="1"/>
  <c r="BE63" i="12"/>
  <c r="BF63" i="12"/>
  <c r="BG63" i="12"/>
  <c r="BD64" i="12"/>
  <c r="BE64" i="12"/>
  <c r="BF64" i="12"/>
  <c r="BG64" i="12"/>
  <c r="BD9" i="12"/>
  <c r="BE9" i="12"/>
  <c r="BF9" i="12"/>
  <c r="BG9" i="12"/>
  <c r="BD65" i="12"/>
  <c r="BE65" i="12"/>
  <c r="BF65" i="12"/>
  <c r="BG65" i="12"/>
  <c r="BD66" i="12"/>
  <c r="BH66" i="12" s="1"/>
  <c r="BE66" i="12"/>
  <c r="BF66" i="12"/>
  <c r="BG66" i="12"/>
  <c r="BD67" i="12"/>
  <c r="BE67" i="12"/>
  <c r="BF67" i="12"/>
  <c r="BG67" i="12"/>
  <c r="BD68" i="12"/>
  <c r="BE68" i="12"/>
  <c r="BF68" i="12"/>
  <c r="BG68" i="12"/>
  <c r="BD69" i="12"/>
  <c r="BE69" i="12"/>
  <c r="BF69" i="12"/>
  <c r="BG69" i="12"/>
  <c r="BD70" i="12"/>
  <c r="BH70" i="12" s="1"/>
  <c r="BE70" i="12"/>
  <c r="BF70" i="12"/>
  <c r="BG70" i="12"/>
  <c r="BD71" i="12"/>
  <c r="BE71" i="12"/>
  <c r="BF71" i="12"/>
  <c r="BG71" i="12"/>
  <c r="BD14" i="12"/>
  <c r="BE14" i="12"/>
  <c r="BF14" i="12"/>
  <c r="BG14" i="12"/>
  <c r="BD5" i="12"/>
  <c r="BE5" i="12"/>
  <c r="BF5" i="12"/>
  <c r="BG5" i="12"/>
  <c r="BD72" i="12"/>
  <c r="BE72" i="12"/>
  <c r="BF72" i="12"/>
  <c r="BG72" i="12"/>
  <c r="BH72" i="12"/>
  <c r="BD8" i="12"/>
  <c r="BE8" i="12"/>
  <c r="BF8" i="12"/>
  <c r="BG8" i="12"/>
  <c r="BD73" i="12"/>
  <c r="BE73" i="12"/>
  <c r="BF73" i="12"/>
  <c r="BG73" i="12"/>
  <c r="BD4" i="12"/>
  <c r="BE4" i="12"/>
  <c r="BF4" i="12"/>
  <c r="BG4" i="12"/>
  <c r="BD32" i="12"/>
  <c r="BE32" i="12"/>
  <c r="BF32" i="12"/>
  <c r="BG32" i="12"/>
  <c r="BD74" i="12"/>
  <c r="BE74" i="12"/>
  <c r="BF74" i="12"/>
  <c r="BG74" i="12"/>
  <c r="BD26" i="12"/>
  <c r="BE26" i="12"/>
  <c r="BF26" i="12"/>
  <c r="BG26" i="12"/>
  <c r="BD13" i="12"/>
  <c r="BE13" i="12"/>
  <c r="BF13" i="12"/>
  <c r="BG13" i="12"/>
  <c r="BD24" i="12"/>
  <c r="BE24" i="12"/>
  <c r="BF24" i="12"/>
  <c r="BG24" i="12"/>
  <c r="BD16" i="12"/>
  <c r="BE16" i="12"/>
  <c r="BF16" i="12"/>
  <c r="BG16" i="12"/>
  <c r="BD10" i="12"/>
  <c r="BE10" i="12"/>
  <c r="BF10" i="12"/>
  <c r="BG10" i="12"/>
  <c r="BD75" i="12"/>
  <c r="BE75" i="12"/>
  <c r="BF75" i="12"/>
  <c r="BG75" i="12"/>
  <c r="BD76" i="12"/>
  <c r="BE76" i="12"/>
  <c r="BF76" i="12"/>
  <c r="BG76" i="12"/>
  <c r="BD77" i="12"/>
  <c r="BE77" i="12"/>
  <c r="BF77" i="12"/>
  <c r="BG77" i="12"/>
  <c r="BD78" i="12"/>
  <c r="BE78" i="12"/>
  <c r="BF78" i="12"/>
  <c r="BH78" i="12" s="1"/>
  <c r="BG78" i="12"/>
  <c r="BD79" i="12"/>
  <c r="BE79" i="12"/>
  <c r="BF79" i="12"/>
  <c r="BG79" i="12"/>
  <c r="BD29" i="12"/>
  <c r="BE29" i="12"/>
  <c r="BF29" i="12"/>
  <c r="BG29" i="12"/>
  <c r="BD6" i="12"/>
  <c r="BE6" i="12"/>
  <c r="BF6" i="12"/>
  <c r="BG6" i="12"/>
  <c r="BD80" i="12"/>
  <c r="BE80" i="12"/>
  <c r="BF80" i="12"/>
  <c r="BH80" i="12" s="1"/>
  <c r="BG80" i="12"/>
  <c r="BD81" i="12"/>
  <c r="BE81" i="12"/>
  <c r="BF81" i="12"/>
  <c r="BG81" i="12"/>
  <c r="BD27" i="12"/>
  <c r="BE27" i="12"/>
  <c r="BF27" i="12"/>
  <c r="BH27" i="12" s="1"/>
  <c r="BG27" i="12"/>
  <c r="BD34" i="12"/>
  <c r="BE34" i="12"/>
  <c r="BF34" i="12"/>
  <c r="BG34" i="12"/>
  <c r="BG33" i="12"/>
  <c r="BF33" i="12"/>
  <c r="BE33" i="12"/>
  <c r="BD33" i="12"/>
  <c r="BA21" i="12"/>
  <c r="BA35" i="12"/>
  <c r="BA36" i="12"/>
  <c r="BA30" i="12"/>
  <c r="BA37" i="12"/>
  <c r="BA38" i="12"/>
  <c r="BA20" i="12"/>
  <c r="BA39" i="12"/>
  <c r="BA40" i="12"/>
  <c r="BA18" i="12"/>
  <c r="BA41" i="12"/>
  <c r="BA42" i="12"/>
  <c r="BA11" i="12"/>
  <c r="BA43" i="12"/>
  <c r="BA28" i="12"/>
  <c r="BA44" i="12"/>
  <c r="BA45" i="12"/>
  <c r="BA46" i="12"/>
  <c r="BA47" i="12"/>
  <c r="BA23" i="12"/>
  <c r="BA48" i="12"/>
  <c r="BA22" i="12"/>
  <c r="BA17" i="12"/>
  <c r="BA49" i="12"/>
  <c r="BA50" i="12"/>
  <c r="BA51" i="12"/>
  <c r="BA52" i="12"/>
  <c r="BA53" i="12"/>
  <c r="BA31" i="12"/>
  <c r="BA54" i="12"/>
  <c r="BA55" i="12"/>
  <c r="BA56" i="12"/>
  <c r="BA57" i="12"/>
  <c r="BA19" i="12"/>
  <c r="BA58" i="12"/>
  <c r="BA59" i="12"/>
  <c r="BA12" i="12"/>
  <c r="BA15" i="12"/>
  <c r="BA60" i="12"/>
  <c r="BA61" i="12"/>
  <c r="BA62" i="12"/>
  <c r="BA7" i="12"/>
  <c r="BA25" i="12"/>
  <c r="BA63" i="12"/>
  <c r="BA64" i="12"/>
  <c r="BA9" i="12"/>
  <c r="BA65" i="12"/>
  <c r="BA66" i="12"/>
  <c r="BA67" i="12"/>
  <c r="BA68" i="12"/>
  <c r="BA69" i="12"/>
  <c r="BA70" i="12"/>
  <c r="BA71" i="12"/>
  <c r="BA14" i="12"/>
  <c r="BA5" i="12"/>
  <c r="BA72" i="12"/>
  <c r="BA8" i="12"/>
  <c r="BA73" i="12"/>
  <c r="BA4" i="12"/>
  <c r="BA32" i="12"/>
  <c r="BA74" i="12"/>
  <c r="BA26" i="12"/>
  <c r="BA13" i="12"/>
  <c r="BA24" i="12"/>
  <c r="BA16" i="12"/>
  <c r="BA10" i="12"/>
  <c r="BA75" i="12"/>
  <c r="BA76" i="12"/>
  <c r="BA77" i="12"/>
  <c r="BA78" i="12"/>
  <c r="BA79" i="12"/>
  <c r="BA29" i="12"/>
  <c r="BA6" i="12"/>
  <c r="BA80" i="12"/>
  <c r="BA81" i="12"/>
  <c r="BA27" i="12"/>
  <c r="BA34" i="12"/>
  <c r="AZ21" i="12"/>
  <c r="AZ35" i="12"/>
  <c r="AZ36" i="12"/>
  <c r="AZ30" i="12"/>
  <c r="AZ37" i="12"/>
  <c r="AZ38" i="12"/>
  <c r="AZ20" i="12"/>
  <c r="AZ39" i="12"/>
  <c r="AZ40" i="12"/>
  <c r="AZ18" i="12"/>
  <c r="AZ41" i="12"/>
  <c r="AZ42" i="12"/>
  <c r="AZ11" i="12"/>
  <c r="AZ43" i="12"/>
  <c r="AZ28" i="12"/>
  <c r="AZ44" i="12"/>
  <c r="AZ45" i="12"/>
  <c r="AZ46" i="12"/>
  <c r="AZ47" i="12"/>
  <c r="AZ23" i="12"/>
  <c r="AZ48" i="12"/>
  <c r="AZ22" i="12"/>
  <c r="AZ17" i="12"/>
  <c r="AZ49" i="12"/>
  <c r="AZ50" i="12"/>
  <c r="AZ51" i="12"/>
  <c r="AZ52" i="12"/>
  <c r="AZ53" i="12"/>
  <c r="AZ31" i="12"/>
  <c r="AZ54" i="12"/>
  <c r="AZ55" i="12"/>
  <c r="AZ56" i="12"/>
  <c r="AZ57" i="12"/>
  <c r="AZ19" i="12"/>
  <c r="AZ58" i="12"/>
  <c r="AZ59" i="12"/>
  <c r="AZ12" i="12"/>
  <c r="AZ15" i="12"/>
  <c r="AZ60" i="12"/>
  <c r="AZ61" i="12"/>
  <c r="AZ62" i="12"/>
  <c r="AZ7" i="12"/>
  <c r="AZ25" i="12"/>
  <c r="AZ63" i="12"/>
  <c r="AZ64" i="12"/>
  <c r="AZ9" i="12"/>
  <c r="AZ65" i="12"/>
  <c r="AZ66" i="12"/>
  <c r="AZ67" i="12"/>
  <c r="AZ68" i="12"/>
  <c r="AZ69" i="12"/>
  <c r="AZ70" i="12"/>
  <c r="AZ71" i="12"/>
  <c r="AZ14" i="12"/>
  <c r="AZ5" i="12"/>
  <c r="AZ72" i="12"/>
  <c r="AZ8" i="12"/>
  <c r="AZ73" i="12"/>
  <c r="AZ4" i="12"/>
  <c r="AZ32" i="12"/>
  <c r="AZ74" i="12"/>
  <c r="AZ26" i="12"/>
  <c r="AZ13" i="12"/>
  <c r="AZ24" i="12"/>
  <c r="AZ16" i="12"/>
  <c r="AZ10" i="12"/>
  <c r="AZ75" i="12"/>
  <c r="AZ76" i="12"/>
  <c r="AZ77" i="12"/>
  <c r="AZ78" i="12"/>
  <c r="AZ79" i="12"/>
  <c r="AZ29" i="12"/>
  <c r="AZ6" i="12"/>
  <c r="AZ80" i="12"/>
  <c r="AZ81" i="12"/>
  <c r="AZ27" i="12"/>
  <c r="AZ34" i="12"/>
  <c r="AZ33" i="12"/>
  <c r="BK33" i="12"/>
  <c r="BA33" i="12"/>
  <c r="A89" i="18"/>
  <c r="B89" i="18"/>
  <c r="A90" i="18"/>
  <c r="B90" i="18"/>
  <c r="A91" i="18"/>
  <c r="B91" i="18"/>
  <c r="A92" i="18"/>
  <c r="B92" i="18"/>
  <c r="A93" i="18"/>
  <c r="B93" i="18"/>
  <c r="A94" i="18"/>
  <c r="B94" i="18"/>
  <c r="A95" i="18"/>
  <c r="B95" i="18"/>
  <c r="A96" i="18"/>
  <c r="B96" i="18"/>
  <c r="A97" i="18"/>
  <c r="B97" i="18"/>
  <c r="A98" i="18"/>
  <c r="B98" i="18"/>
  <c r="A99" i="18"/>
  <c r="B99" i="18"/>
  <c r="A100" i="18"/>
  <c r="B100" i="18"/>
  <c r="B101" i="18"/>
  <c r="A102" i="18"/>
  <c r="B102" i="18"/>
  <c r="B88" i="18"/>
  <c r="A88" i="18"/>
  <c r="A83" i="18"/>
  <c r="B83" i="18"/>
  <c r="A84" i="18"/>
  <c r="B84" i="18"/>
  <c r="A85" i="18"/>
  <c r="B85" i="18"/>
  <c r="A86" i="18"/>
  <c r="B86" i="18"/>
  <c r="A87" i="18"/>
  <c r="B87" i="18"/>
  <c r="B82" i="18"/>
  <c r="A82" i="18"/>
  <c r="A81" i="18"/>
  <c r="B81" i="18"/>
  <c r="A78" i="18"/>
  <c r="B78" i="18"/>
  <c r="A79" i="18"/>
  <c r="B79" i="18"/>
  <c r="A80" i="18"/>
  <c r="B80" i="18"/>
  <c r="A76" i="18"/>
  <c r="B76" i="18"/>
  <c r="A77" i="18"/>
  <c r="B77" i="18"/>
  <c r="A73" i="18"/>
  <c r="B73" i="18"/>
  <c r="A74" i="18"/>
  <c r="B74" i="18"/>
  <c r="A75" i="18"/>
  <c r="B75" i="18"/>
  <c r="A63" i="18"/>
  <c r="B63" i="18"/>
  <c r="A64" i="18"/>
  <c r="B64" i="18"/>
  <c r="A65" i="18"/>
  <c r="B65" i="18"/>
  <c r="A66" i="18"/>
  <c r="B66" i="18"/>
  <c r="A67" i="18"/>
  <c r="B67" i="18"/>
  <c r="A68" i="18"/>
  <c r="B68" i="18"/>
  <c r="A69" i="18"/>
  <c r="B69" i="18"/>
  <c r="A70" i="18"/>
  <c r="B70" i="18"/>
  <c r="A71" i="18"/>
  <c r="B71" i="18"/>
  <c r="A72" i="18"/>
  <c r="B72" i="18"/>
  <c r="B62" i="18"/>
  <c r="A62" i="18"/>
  <c r="A61" i="18"/>
  <c r="B61" i="18"/>
  <c r="B60" i="18"/>
  <c r="A60" i="18"/>
  <c r="A57" i="18"/>
  <c r="B57" i="18"/>
  <c r="A58" i="18"/>
  <c r="B58" i="18"/>
  <c r="A59" i="18"/>
  <c r="B59" i="18"/>
  <c r="A45" i="18"/>
  <c r="B45" i="18"/>
  <c r="A46" i="18"/>
  <c r="B46" i="18"/>
  <c r="A47" i="18"/>
  <c r="B47" i="18"/>
  <c r="A48" i="18"/>
  <c r="B48" i="18"/>
  <c r="A49" i="18"/>
  <c r="B49" i="18"/>
  <c r="A50" i="18"/>
  <c r="B50" i="18"/>
  <c r="A51" i="18"/>
  <c r="B51" i="18"/>
  <c r="A52" i="18"/>
  <c r="B52" i="18"/>
  <c r="A53" i="18"/>
  <c r="B53" i="18"/>
  <c r="A54" i="18"/>
  <c r="B54" i="18"/>
  <c r="A55" i="18"/>
  <c r="B55" i="18"/>
  <c r="A56" i="18"/>
  <c r="B56" i="18"/>
  <c r="B44" i="18"/>
  <c r="A44" i="18"/>
  <c r="A36" i="18"/>
  <c r="B36" i="18"/>
  <c r="A37" i="18"/>
  <c r="B37" i="18"/>
  <c r="A38" i="18"/>
  <c r="B38" i="18"/>
  <c r="A39" i="18"/>
  <c r="B39" i="18"/>
  <c r="A40" i="18"/>
  <c r="B40" i="18"/>
  <c r="A41" i="18"/>
  <c r="B41" i="18"/>
  <c r="A42" i="18"/>
  <c r="B42" i="18"/>
  <c r="A43" i="18"/>
  <c r="B43" i="18"/>
  <c r="B35" i="18"/>
  <c r="A35" i="18"/>
  <c r="A31" i="18"/>
  <c r="B31" i="18"/>
  <c r="A32" i="18"/>
  <c r="B32" i="18"/>
  <c r="A33" i="18"/>
  <c r="B33" i="18"/>
  <c r="A34" i="18"/>
  <c r="B34" i="18"/>
  <c r="B30" i="18"/>
  <c r="A30" i="18"/>
  <c r="B27" i="18"/>
  <c r="B28" i="18"/>
  <c r="B29" i="18"/>
  <c r="A28" i="18"/>
  <c r="A29" i="18"/>
  <c r="A17" i="18"/>
  <c r="B17" i="18"/>
  <c r="A18" i="18"/>
  <c r="B18" i="18"/>
  <c r="A19" i="18"/>
  <c r="B19" i="18"/>
  <c r="A20" i="18"/>
  <c r="B20" i="18"/>
  <c r="A21" i="18"/>
  <c r="B21" i="18"/>
  <c r="A22" i="18"/>
  <c r="B22" i="18"/>
  <c r="A23" i="18"/>
  <c r="B23" i="18"/>
  <c r="A24" i="18"/>
  <c r="B24" i="18"/>
  <c r="A25" i="18"/>
  <c r="B25" i="18"/>
  <c r="A26" i="18"/>
  <c r="B26" i="18"/>
  <c r="A27" i="18"/>
  <c r="B16" i="18"/>
  <c r="A16" i="18"/>
  <c r="A11" i="18"/>
  <c r="B11" i="18"/>
  <c r="A12" i="18"/>
  <c r="B12" i="18"/>
  <c r="A13" i="18"/>
  <c r="B13" i="18"/>
  <c r="A14" i="18"/>
  <c r="B14" i="18"/>
  <c r="A15" i="18"/>
  <c r="B15" i="18"/>
  <c r="B10" i="18"/>
  <c r="A10" i="18"/>
  <c r="A3" i="18"/>
  <c r="B3" i="18"/>
  <c r="A4" i="18"/>
  <c r="B4" i="18"/>
  <c r="A5" i="18"/>
  <c r="B5" i="18"/>
  <c r="A6" i="18"/>
  <c r="B6" i="18"/>
  <c r="A7" i="18"/>
  <c r="B7" i="18"/>
  <c r="A8" i="18"/>
  <c r="B8" i="18"/>
  <c r="A9" i="18"/>
  <c r="B9" i="18"/>
  <c r="B1" i="18"/>
  <c r="B2" i="18"/>
  <c r="A2" i="18"/>
  <c r="A1" i="18"/>
  <c r="BK14" i="5"/>
  <c r="BK7" i="5"/>
  <c r="BL7" i="5"/>
  <c r="BK8" i="5"/>
  <c r="BK6" i="5"/>
  <c r="BK22" i="5"/>
  <c r="BL22" i="5" s="1"/>
  <c r="BK17" i="5"/>
  <c r="BK18" i="5"/>
  <c r="BK10" i="5"/>
  <c r="BK23" i="5"/>
  <c r="BK25" i="5"/>
  <c r="BL25" i="5"/>
  <c r="BK24" i="5"/>
  <c r="BK5" i="5"/>
  <c r="BK12" i="5"/>
  <c r="BL12" i="5" s="1"/>
  <c r="BK13" i="5"/>
  <c r="BK15" i="5"/>
  <c r="BK16" i="5"/>
  <c r="BK9" i="5"/>
  <c r="BK4" i="5"/>
  <c r="BL4" i="5"/>
  <c r="BK19" i="5"/>
  <c r="BK21" i="5"/>
  <c r="BK20" i="5"/>
  <c r="BJ14" i="5"/>
  <c r="BJ7" i="5"/>
  <c r="BJ8" i="5"/>
  <c r="BJ6" i="5"/>
  <c r="BL6" i="5" s="1"/>
  <c r="BJ22" i="5"/>
  <c r="BJ17" i="5"/>
  <c r="BL17" i="5" s="1"/>
  <c r="BJ18" i="5"/>
  <c r="BJ10" i="5"/>
  <c r="BL10" i="5" s="1"/>
  <c r="BJ23" i="5"/>
  <c r="BJ25" i="5"/>
  <c r="BJ24" i="5"/>
  <c r="BJ5" i="5"/>
  <c r="BL5" i="5" s="1"/>
  <c r="BJ12" i="5"/>
  <c r="BJ13" i="5"/>
  <c r="BL13" i="5" s="1"/>
  <c r="BJ15" i="5"/>
  <c r="BJ16" i="5"/>
  <c r="BL16" i="5" s="1"/>
  <c r="BJ9" i="5"/>
  <c r="BJ4" i="5"/>
  <c r="BJ19" i="5"/>
  <c r="BJ20" i="5"/>
  <c r="BL20" i="5" s="1"/>
  <c r="BD14" i="5"/>
  <c r="BE14" i="5"/>
  <c r="BF14" i="5"/>
  <c r="BG14" i="5"/>
  <c r="BD7" i="5"/>
  <c r="BE7" i="5"/>
  <c r="BH7" i="5" s="1"/>
  <c r="BF7" i="5"/>
  <c r="BG7" i="5"/>
  <c r="BD8" i="5"/>
  <c r="BE8" i="5"/>
  <c r="BF8" i="5"/>
  <c r="BG8" i="5"/>
  <c r="BD6" i="5"/>
  <c r="BE6" i="5"/>
  <c r="BF6" i="5"/>
  <c r="BG6" i="5"/>
  <c r="BD22" i="5"/>
  <c r="BE22" i="5"/>
  <c r="BH22" i="5" s="1"/>
  <c r="BF22" i="5"/>
  <c r="BG22" i="5"/>
  <c r="BD17" i="5"/>
  <c r="BH17" i="5" s="1"/>
  <c r="BE17" i="5"/>
  <c r="BF17" i="5"/>
  <c r="BG17" i="5"/>
  <c r="BD18" i="5"/>
  <c r="BE18" i="5"/>
  <c r="BF18" i="5"/>
  <c r="BG18" i="5"/>
  <c r="BD10" i="5"/>
  <c r="BE10" i="5"/>
  <c r="BF10" i="5"/>
  <c r="BG10" i="5"/>
  <c r="BD23" i="5"/>
  <c r="BE23" i="5"/>
  <c r="BH23" i="5" s="1"/>
  <c r="BF23" i="5"/>
  <c r="BG23" i="5"/>
  <c r="BD25" i="5"/>
  <c r="BH25" i="5" s="1"/>
  <c r="BE25" i="5"/>
  <c r="BF25" i="5"/>
  <c r="BG25" i="5"/>
  <c r="BD24" i="5"/>
  <c r="BE24" i="5"/>
  <c r="BF24" i="5"/>
  <c r="BG24" i="5"/>
  <c r="BD5" i="5"/>
  <c r="BE5" i="5"/>
  <c r="BF5" i="5"/>
  <c r="BG5" i="5"/>
  <c r="BD12" i="5"/>
  <c r="BE12" i="5"/>
  <c r="BH12" i="5" s="1"/>
  <c r="BF12" i="5"/>
  <c r="BG12" i="5"/>
  <c r="BD13" i="5"/>
  <c r="BH13" i="5" s="1"/>
  <c r="BE13" i="5"/>
  <c r="BF13" i="5"/>
  <c r="BG13" i="5"/>
  <c r="BD15" i="5"/>
  <c r="BE15" i="5"/>
  <c r="BF15" i="5"/>
  <c r="BG15" i="5"/>
  <c r="BD16" i="5"/>
  <c r="BE16" i="5"/>
  <c r="BF16" i="5"/>
  <c r="BH16" i="5" s="1"/>
  <c r="BG16" i="5"/>
  <c r="BD9" i="5"/>
  <c r="BE9" i="5"/>
  <c r="BF9" i="5"/>
  <c r="BG9" i="5"/>
  <c r="BD4" i="5"/>
  <c r="BE4" i="5"/>
  <c r="BF4" i="5"/>
  <c r="BG4" i="5"/>
  <c r="BD19" i="5"/>
  <c r="BE19" i="5"/>
  <c r="BF19" i="5"/>
  <c r="BG19" i="5"/>
  <c r="BD21" i="5"/>
  <c r="BE21" i="5"/>
  <c r="BH21" i="5" s="1"/>
  <c r="BF21" i="5"/>
  <c r="BG21" i="5"/>
  <c r="BD20" i="5"/>
  <c r="BH20" i="5" s="1"/>
  <c r="BE20" i="5"/>
  <c r="BF20" i="5"/>
  <c r="BG20" i="5"/>
  <c r="BA14" i="5"/>
  <c r="BA7" i="5"/>
  <c r="BA8" i="5"/>
  <c r="BA6" i="5"/>
  <c r="BA22" i="5"/>
  <c r="BA17" i="5"/>
  <c r="BA18" i="5"/>
  <c r="BA10" i="5"/>
  <c r="BA23" i="5"/>
  <c r="BA25" i="5"/>
  <c r="BA24" i="5"/>
  <c r="BA5" i="5"/>
  <c r="BA12" i="5"/>
  <c r="BA13" i="5"/>
  <c r="BA15" i="5"/>
  <c r="BA16" i="5"/>
  <c r="BA9" i="5"/>
  <c r="BA4" i="5"/>
  <c r="BA19" i="5"/>
  <c r="AZ14" i="5"/>
  <c r="AZ7" i="5"/>
  <c r="AZ8" i="5"/>
  <c r="AZ6" i="5"/>
  <c r="AZ22" i="5"/>
  <c r="AZ17" i="5"/>
  <c r="AZ18" i="5"/>
  <c r="AZ10" i="5"/>
  <c r="AZ23" i="5"/>
  <c r="AZ25" i="5"/>
  <c r="AZ24" i="5"/>
  <c r="AZ5" i="5"/>
  <c r="AZ12" i="5"/>
  <c r="AZ13" i="5"/>
  <c r="AZ15" i="5"/>
  <c r="AZ16" i="5"/>
  <c r="AZ9" i="5"/>
  <c r="AZ4" i="5"/>
  <c r="AZ19" i="5"/>
  <c r="AZ21" i="5"/>
  <c r="AZ20" i="5"/>
  <c r="BK11" i="5"/>
  <c r="BJ21" i="5"/>
  <c r="BG11" i="5"/>
  <c r="BF11" i="5"/>
  <c r="BH11" i="5" s="1"/>
  <c r="BE11" i="5"/>
  <c r="BD11" i="5"/>
  <c r="AZ11" i="5"/>
  <c r="BA20" i="5"/>
  <c r="BA21" i="5"/>
  <c r="BL11" i="5"/>
  <c r="BA11" i="5"/>
  <c r="BJ17" i="7"/>
  <c r="BJ30" i="7"/>
  <c r="BJ24" i="7"/>
  <c r="BJ13" i="7"/>
  <c r="BJ32" i="7"/>
  <c r="BJ18" i="7"/>
  <c r="BJ27" i="7"/>
  <c r="BJ33" i="7"/>
  <c r="BJ21" i="7"/>
  <c r="BJ29" i="7"/>
  <c r="BJ16" i="7"/>
  <c r="BJ34" i="7"/>
  <c r="BJ20" i="7"/>
  <c r="BJ11" i="7"/>
  <c r="BJ22" i="7"/>
  <c r="BJ9" i="7"/>
  <c r="BJ35" i="7"/>
  <c r="BJ36" i="7"/>
  <c r="BJ4" i="7"/>
  <c r="BJ8" i="7"/>
  <c r="BJ31" i="7"/>
  <c r="BJ37" i="7"/>
  <c r="BJ26" i="7"/>
  <c r="BJ23" i="7"/>
  <c r="BJ38" i="7"/>
  <c r="BJ25" i="7"/>
  <c r="BJ7" i="7"/>
  <c r="BJ12" i="7"/>
  <c r="BJ15" i="7"/>
  <c r="BJ5" i="7"/>
  <c r="BJ39" i="7"/>
  <c r="BJ14" i="7"/>
  <c r="BJ40" i="7"/>
  <c r="BJ41" i="7"/>
  <c r="BJ19" i="7"/>
  <c r="BJ10" i="7"/>
  <c r="BJ6" i="7"/>
  <c r="BJ28" i="7"/>
  <c r="BK30" i="7"/>
  <c r="BL30" i="7"/>
  <c r="BK24" i="7"/>
  <c r="BL24" i="7" s="1"/>
  <c r="BK13" i="7"/>
  <c r="BK32" i="7"/>
  <c r="BL32" i="7" s="1"/>
  <c r="BK18" i="7"/>
  <c r="BL18" i="7"/>
  <c r="BK27" i="7"/>
  <c r="BL27" i="7" s="1"/>
  <c r="BK33" i="7"/>
  <c r="BK21" i="7"/>
  <c r="BL21" i="7" s="1"/>
  <c r="BK29" i="7"/>
  <c r="BL29" i="7" s="1"/>
  <c r="BK16" i="7"/>
  <c r="BL16" i="7"/>
  <c r="BK34" i="7"/>
  <c r="BK20" i="7"/>
  <c r="BL20" i="7"/>
  <c r="BK11" i="7"/>
  <c r="BL11" i="7" s="1"/>
  <c r="BK22" i="7"/>
  <c r="BL22" i="7"/>
  <c r="BK9" i="7"/>
  <c r="BK35" i="7"/>
  <c r="BL35" i="7"/>
  <c r="BK36" i="7"/>
  <c r="BL36" i="7" s="1"/>
  <c r="BK4" i="7"/>
  <c r="BL4" i="7"/>
  <c r="BK8" i="7"/>
  <c r="BK31" i="7"/>
  <c r="BL31" i="7"/>
  <c r="BK37" i="7"/>
  <c r="BL37" i="7" s="1"/>
  <c r="BK26" i="7"/>
  <c r="BL26" i="7"/>
  <c r="BK23" i="7"/>
  <c r="BK38" i="7"/>
  <c r="BL38" i="7"/>
  <c r="BK25" i="7"/>
  <c r="BL25" i="7"/>
  <c r="BK7" i="7"/>
  <c r="BL7" i="7" s="1"/>
  <c r="BK12" i="7"/>
  <c r="BK15" i="7"/>
  <c r="BL15" i="7" s="1"/>
  <c r="BK5" i="7"/>
  <c r="BL5" i="7"/>
  <c r="BK39" i="7"/>
  <c r="BL39" i="7" s="1"/>
  <c r="BK14" i="7"/>
  <c r="BK40" i="7"/>
  <c r="BL40" i="7" s="1"/>
  <c r="BK41" i="7"/>
  <c r="BL41" i="7" s="1"/>
  <c r="BK19" i="7"/>
  <c r="BL19" i="7"/>
  <c r="BK10" i="7"/>
  <c r="BK6" i="7"/>
  <c r="BL6" i="7"/>
  <c r="BK17" i="7"/>
  <c r="BL17" i="7" s="1"/>
  <c r="BK28" i="7"/>
  <c r="BD30" i="7"/>
  <c r="BE30" i="7"/>
  <c r="BF30" i="7"/>
  <c r="BG30" i="7"/>
  <c r="BD24" i="7"/>
  <c r="BE24" i="7"/>
  <c r="BF24" i="7"/>
  <c r="BG24" i="7"/>
  <c r="BD13" i="7"/>
  <c r="BE13" i="7"/>
  <c r="BF13" i="7"/>
  <c r="BG13" i="7"/>
  <c r="BD32" i="7"/>
  <c r="BH32" i="7" s="1"/>
  <c r="BE32" i="7"/>
  <c r="BF32" i="7"/>
  <c r="BG32" i="7"/>
  <c r="BD18" i="7"/>
  <c r="BE18" i="7"/>
  <c r="BF18" i="7"/>
  <c r="BG18" i="7"/>
  <c r="BD27" i="7"/>
  <c r="BE27" i="7"/>
  <c r="BF27" i="7"/>
  <c r="BG27" i="7"/>
  <c r="BD33" i="7"/>
  <c r="BE33" i="7"/>
  <c r="BF33" i="7"/>
  <c r="BG33" i="7"/>
  <c r="BD21" i="7"/>
  <c r="BH21" i="7" s="1"/>
  <c r="BE21" i="7"/>
  <c r="BF21" i="7"/>
  <c r="BG21" i="7"/>
  <c r="BD29" i="7"/>
  <c r="BE29" i="7"/>
  <c r="BF29" i="7"/>
  <c r="BG29" i="7"/>
  <c r="BD16" i="7"/>
  <c r="BE16" i="7"/>
  <c r="BF16" i="7"/>
  <c r="BG16" i="7"/>
  <c r="BD34" i="7"/>
  <c r="BE34" i="7"/>
  <c r="BF34" i="7"/>
  <c r="BG34" i="7"/>
  <c r="BD20" i="7"/>
  <c r="BH20" i="7" s="1"/>
  <c r="BE20" i="7"/>
  <c r="BF20" i="7"/>
  <c r="BG20" i="7"/>
  <c r="BD11" i="7"/>
  <c r="BE11" i="7"/>
  <c r="BF11" i="7"/>
  <c r="BG11" i="7"/>
  <c r="BD22" i="7"/>
  <c r="BE22" i="7"/>
  <c r="BF22" i="7"/>
  <c r="BG22" i="7"/>
  <c r="BD9" i="7"/>
  <c r="BE9" i="7"/>
  <c r="BF9" i="7"/>
  <c r="BG9" i="7"/>
  <c r="BD35" i="7"/>
  <c r="BH35" i="7" s="1"/>
  <c r="BE35" i="7"/>
  <c r="BF35" i="7"/>
  <c r="BG35" i="7"/>
  <c r="BD36" i="7"/>
  <c r="BE36" i="7"/>
  <c r="BF36" i="7"/>
  <c r="BG36" i="7"/>
  <c r="BD4" i="7"/>
  <c r="BE4" i="7"/>
  <c r="BF4" i="7"/>
  <c r="BG4" i="7"/>
  <c r="BD8" i="7"/>
  <c r="BE8" i="7"/>
  <c r="BF8" i="7"/>
  <c r="BG8" i="7"/>
  <c r="BD31" i="7"/>
  <c r="BH31" i="7" s="1"/>
  <c r="BE31" i="7"/>
  <c r="BF31" i="7"/>
  <c r="BG31" i="7"/>
  <c r="BD37" i="7"/>
  <c r="BE37" i="7"/>
  <c r="BF37" i="7"/>
  <c r="BG37" i="7"/>
  <c r="BD26" i="7"/>
  <c r="BE26" i="7"/>
  <c r="BF26" i="7"/>
  <c r="BG26" i="7"/>
  <c r="BD23" i="7"/>
  <c r="BE23" i="7"/>
  <c r="BF23" i="7"/>
  <c r="BG23" i="7"/>
  <c r="BD38" i="7"/>
  <c r="BH38" i="7" s="1"/>
  <c r="BE38" i="7"/>
  <c r="BF38" i="7"/>
  <c r="BG38" i="7"/>
  <c r="BD25" i="7"/>
  <c r="BE25" i="7"/>
  <c r="BF25" i="7"/>
  <c r="BG25" i="7"/>
  <c r="BD7" i="7"/>
  <c r="BE7" i="7"/>
  <c r="BF7" i="7"/>
  <c r="BG7" i="7"/>
  <c r="BD12" i="7"/>
  <c r="BE12" i="7"/>
  <c r="BF12" i="7"/>
  <c r="BG12" i="7"/>
  <c r="BD15" i="7"/>
  <c r="BH15" i="7" s="1"/>
  <c r="BE15" i="7"/>
  <c r="BF15" i="7"/>
  <c r="BG15" i="7"/>
  <c r="BD5" i="7"/>
  <c r="BE5" i="7"/>
  <c r="BF5" i="7"/>
  <c r="BG5" i="7"/>
  <c r="BD39" i="7"/>
  <c r="BE39" i="7"/>
  <c r="BF39" i="7"/>
  <c r="BG39" i="7"/>
  <c r="BD14" i="7"/>
  <c r="BE14" i="7"/>
  <c r="BF14" i="7"/>
  <c r="BG14" i="7"/>
  <c r="BD40" i="7"/>
  <c r="BH40" i="7" s="1"/>
  <c r="BE40" i="7"/>
  <c r="BF40" i="7"/>
  <c r="BG40" i="7"/>
  <c r="BD41" i="7"/>
  <c r="BE41" i="7"/>
  <c r="BF41" i="7"/>
  <c r="BG41" i="7"/>
  <c r="BD19" i="7"/>
  <c r="BE19" i="7"/>
  <c r="BF19" i="7"/>
  <c r="BG19" i="7"/>
  <c r="BD10" i="7"/>
  <c r="BE10" i="7"/>
  <c r="BF10" i="7"/>
  <c r="BG10" i="7"/>
  <c r="BD6" i="7"/>
  <c r="BH6" i="7" s="1"/>
  <c r="BE6" i="7"/>
  <c r="BF6" i="7"/>
  <c r="BG6" i="7"/>
  <c r="BD17" i="7"/>
  <c r="BE17" i="7"/>
  <c r="BF17" i="7"/>
  <c r="BG17" i="7"/>
  <c r="BG28" i="7"/>
  <c r="BF28" i="7"/>
  <c r="BE28" i="7"/>
  <c r="BD28" i="7"/>
  <c r="BA30" i="7"/>
  <c r="BA24" i="7"/>
  <c r="BA13" i="7"/>
  <c r="BA32" i="7"/>
  <c r="BA18" i="7"/>
  <c r="BA27" i="7"/>
  <c r="BA33" i="7"/>
  <c r="BA21" i="7"/>
  <c r="BA29" i="7"/>
  <c r="BA16" i="7"/>
  <c r="BA34" i="7"/>
  <c r="BA20" i="7"/>
  <c r="BA11" i="7"/>
  <c r="BA22" i="7"/>
  <c r="BA9" i="7"/>
  <c r="BA35" i="7"/>
  <c r="BA36" i="7"/>
  <c r="BA4" i="7"/>
  <c r="BA8" i="7"/>
  <c r="BA31" i="7"/>
  <c r="BA37" i="7"/>
  <c r="BA26" i="7"/>
  <c r="BA23" i="7"/>
  <c r="BA38" i="7"/>
  <c r="BA25" i="7"/>
  <c r="BA7" i="7"/>
  <c r="BA12" i="7"/>
  <c r="BA15" i="7"/>
  <c r="BA5" i="7"/>
  <c r="BA39" i="7"/>
  <c r="BA14" i="7"/>
  <c r="BA40" i="7"/>
  <c r="BA41" i="7"/>
  <c r="BA19" i="7"/>
  <c r="BA10" i="7"/>
  <c r="BA6" i="7"/>
  <c r="AZ30" i="7"/>
  <c r="AZ24" i="7"/>
  <c r="AZ13" i="7"/>
  <c r="AZ32" i="7"/>
  <c r="AZ18" i="7"/>
  <c r="AZ27" i="7"/>
  <c r="AZ33" i="7"/>
  <c r="AZ21" i="7"/>
  <c r="AZ29" i="7"/>
  <c r="AZ16" i="7"/>
  <c r="AZ34" i="7"/>
  <c r="AZ20" i="7"/>
  <c r="AZ11" i="7"/>
  <c r="AZ22" i="7"/>
  <c r="AZ9" i="7"/>
  <c r="AZ35" i="7"/>
  <c r="AZ36" i="7"/>
  <c r="AZ4" i="7"/>
  <c r="AZ8" i="7"/>
  <c r="AZ31" i="7"/>
  <c r="AZ37" i="7"/>
  <c r="AZ26" i="7"/>
  <c r="AZ23" i="7"/>
  <c r="AZ38" i="7"/>
  <c r="AZ25" i="7"/>
  <c r="AZ7" i="7"/>
  <c r="AZ12" i="7"/>
  <c r="AZ15" i="7"/>
  <c r="AZ5" i="7"/>
  <c r="AZ39" i="7"/>
  <c r="AZ14" i="7"/>
  <c r="AZ40" i="7"/>
  <c r="AZ41" i="7"/>
  <c r="AZ19" i="7"/>
  <c r="AZ10" i="7"/>
  <c r="AZ6" i="7"/>
  <c r="AZ17" i="7"/>
  <c r="AZ28" i="7"/>
  <c r="BA17" i="7"/>
  <c r="BL28" i="7"/>
  <c r="BH28" i="7"/>
  <c r="BA28" i="7"/>
  <c r="BJ29" i="6"/>
  <c r="BL29" i="6" s="1"/>
  <c r="BK29" i="6"/>
  <c r="BJ26" i="6"/>
  <c r="BL26" i="6" s="1"/>
  <c r="BK26" i="6"/>
  <c r="BJ30" i="6"/>
  <c r="BL30" i="6" s="1"/>
  <c r="BK30" i="6"/>
  <c r="BJ37" i="6"/>
  <c r="BL37" i="6" s="1"/>
  <c r="BK37" i="6"/>
  <c r="BJ22" i="6"/>
  <c r="BL22" i="6" s="1"/>
  <c r="BK22" i="6"/>
  <c r="BJ38" i="6"/>
  <c r="BL38" i="6" s="1"/>
  <c r="BK38" i="6"/>
  <c r="BJ33" i="6"/>
  <c r="BL33" i="6" s="1"/>
  <c r="BK33" i="6"/>
  <c r="BJ28" i="6"/>
  <c r="BL28" i="6" s="1"/>
  <c r="BK28" i="6"/>
  <c r="BJ21" i="6"/>
  <c r="BL21" i="6" s="1"/>
  <c r="BK21" i="6"/>
  <c r="BJ17" i="6"/>
  <c r="BL17" i="6" s="1"/>
  <c r="BK17" i="6"/>
  <c r="BJ34" i="6"/>
  <c r="BL34" i="6" s="1"/>
  <c r="BK34" i="6"/>
  <c r="BJ39" i="6"/>
  <c r="BK39" i="6"/>
  <c r="BJ19" i="6"/>
  <c r="BL19" i="6" s="1"/>
  <c r="BK19" i="6"/>
  <c r="BJ15" i="6"/>
  <c r="BL15" i="6" s="1"/>
  <c r="BK15" i="6"/>
  <c r="BJ40" i="6"/>
  <c r="BK40" i="6"/>
  <c r="BJ41" i="6"/>
  <c r="BL41" i="6" s="1"/>
  <c r="BK41" i="6"/>
  <c r="BJ42" i="6"/>
  <c r="BL42" i="6" s="1"/>
  <c r="BK42" i="6"/>
  <c r="BJ43" i="6"/>
  <c r="BL43" i="6" s="1"/>
  <c r="BK43" i="6"/>
  <c r="BJ44" i="6"/>
  <c r="BL44" i="6" s="1"/>
  <c r="BK44" i="6"/>
  <c r="BJ8" i="6"/>
  <c r="BL8" i="6" s="1"/>
  <c r="BK8" i="6"/>
  <c r="BJ18" i="6"/>
  <c r="BL18" i="6" s="1"/>
  <c r="BK18" i="6"/>
  <c r="BJ35" i="6"/>
  <c r="BL35" i="6" s="1"/>
  <c r="BK35" i="6"/>
  <c r="BJ45" i="6"/>
  <c r="BL45" i="6" s="1"/>
  <c r="BK45" i="6"/>
  <c r="BJ14" i="6"/>
  <c r="BL14" i="6" s="1"/>
  <c r="BK14" i="6"/>
  <c r="BJ13" i="6"/>
  <c r="BL13" i="6" s="1"/>
  <c r="BK13" i="6"/>
  <c r="BJ46" i="6"/>
  <c r="BL46" i="6" s="1"/>
  <c r="BK46" i="6"/>
  <c r="BJ47" i="6"/>
  <c r="BL47" i="6" s="1"/>
  <c r="BK47" i="6"/>
  <c r="BJ6" i="6"/>
  <c r="BL6" i="6" s="1"/>
  <c r="BK6" i="6"/>
  <c r="BJ48" i="6"/>
  <c r="BL48" i="6" s="1"/>
  <c r="BK48" i="6"/>
  <c r="BJ49" i="6"/>
  <c r="BL49" i="6" s="1"/>
  <c r="BK49" i="6"/>
  <c r="BJ10" i="6"/>
  <c r="BL10" i="6" s="1"/>
  <c r="BK10" i="6"/>
  <c r="BJ25" i="6"/>
  <c r="BL25" i="6" s="1"/>
  <c r="BK25" i="6"/>
  <c r="BJ31" i="6"/>
  <c r="BL31" i="6" s="1"/>
  <c r="BK31" i="6"/>
  <c r="BJ16" i="6"/>
  <c r="BL16" i="6" s="1"/>
  <c r="BK16" i="6"/>
  <c r="BJ7" i="6"/>
  <c r="BL7" i="6" s="1"/>
  <c r="BK7" i="6"/>
  <c r="BJ23" i="6"/>
  <c r="BL23" i="6" s="1"/>
  <c r="BK23" i="6"/>
  <c r="BJ27" i="6"/>
  <c r="BL27" i="6" s="1"/>
  <c r="BK27" i="6"/>
  <c r="BJ11" i="6"/>
  <c r="BL11" i="6" s="1"/>
  <c r="BK11" i="6"/>
  <c r="BJ9" i="6"/>
  <c r="BL9" i="6" s="1"/>
  <c r="BK9" i="6"/>
  <c r="BJ50" i="6"/>
  <c r="BL50" i="6" s="1"/>
  <c r="BK50" i="6"/>
  <c r="BJ51" i="6"/>
  <c r="BL51" i="6" s="1"/>
  <c r="BK51" i="6"/>
  <c r="BJ4" i="6"/>
  <c r="BL4" i="6" s="1"/>
  <c r="BK4" i="6"/>
  <c r="BJ20" i="6"/>
  <c r="BL20" i="6" s="1"/>
  <c r="BK20" i="6"/>
  <c r="BJ52" i="6"/>
  <c r="BL52" i="6" s="1"/>
  <c r="BK52" i="6"/>
  <c r="BJ5" i="6"/>
  <c r="BL5" i="6" s="1"/>
  <c r="BK5" i="6"/>
  <c r="BJ32" i="6"/>
  <c r="BL32" i="6" s="1"/>
  <c r="BK32" i="6"/>
  <c r="BJ53" i="6"/>
  <c r="BL53" i="6" s="1"/>
  <c r="BK53" i="6"/>
  <c r="BJ12" i="6"/>
  <c r="BL12" i="6" s="1"/>
  <c r="BK12" i="6"/>
  <c r="BJ54" i="6"/>
  <c r="BL54" i="6" s="1"/>
  <c r="BK54" i="6"/>
  <c r="BJ55" i="6"/>
  <c r="BL55" i="6" s="1"/>
  <c r="BK55" i="6"/>
  <c r="BJ56" i="6"/>
  <c r="BL56" i="6" s="1"/>
  <c r="BK56" i="6"/>
  <c r="BK24" i="6"/>
  <c r="BJ49" i="11"/>
  <c r="BJ50" i="11"/>
  <c r="BJ51" i="11"/>
  <c r="BJ52" i="11"/>
  <c r="BJ53" i="11"/>
  <c r="BJ54" i="11"/>
  <c r="BJ55" i="11"/>
  <c r="BJ56" i="11"/>
  <c r="BJ57" i="11"/>
  <c r="BJ58" i="11"/>
  <c r="BJ59" i="11"/>
  <c r="BJ60" i="11"/>
  <c r="BJ61" i="11"/>
  <c r="BJ62" i="11"/>
  <c r="BJ63" i="11"/>
  <c r="BJ64" i="11"/>
  <c r="BJ65" i="11"/>
  <c r="BJ66" i="11"/>
  <c r="BJ67" i="11"/>
  <c r="BJ68" i="11"/>
  <c r="BJ15" i="11"/>
  <c r="BJ6" i="11"/>
  <c r="BJ7" i="11"/>
  <c r="BJ8" i="11"/>
  <c r="BJ9" i="11"/>
  <c r="BJ10" i="11"/>
  <c r="BD29" i="6"/>
  <c r="BE29" i="6"/>
  <c r="BH29" i="6" s="1"/>
  <c r="BF29" i="6"/>
  <c r="BG29" i="6"/>
  <c r="BD26" i="6"/>
  <c r="BE26" i="6"/>
  <c r="BF26" i="6"/>
  <c r="BG26" i="6"/>
  <c r="BD30" i="6"/>
  <c r="BE30" i="6"/>
  <c r="BF30" i="6"/>
  <c r="BG30" i="6"/>
  <c r="BD37" i="6"/>
  <c r="BE37" i="6"/>
  <c r="BF37" i="6"/>
  <c r="BG37" i="6"/>
  <c r="BD22" i="6"/>
  <c r="BE22" i="6"/>
  <c r="BH22" i="6" s="1"/>
  <c r="BF22" i="6"/>
  <c r="BG22" i="6"/>
  <c r="BD38" i="6"/>
  <c r="BE38" i="6"/>
  <c r="BF38" i="6"/>
  <c r="BG38" i="6"/>
  <c r="BD33" i="6"/>
  <c r="BE33" i="6"/>
  <c r="BF33" i="6"/>
  <c r="BG33" i="6"/>
  <c r="BD28" i="6"/>
  <c r="BE28" i="6"/>
  <c r="BF28" i="6"/>
  <c r="BG28" i="6"/>
  <c r="BD21" i="6"/>
  <c r="BE21" i="6"/>
  <c r="BH21" i="6" s="1"/>
  <c r="BF21" i="6"/>
  <c r="BG21" i="6"/>
  <c r="BD17" i="6"/>
  <c r="BE17" i="6"/>
  <c r="BF17" i="6"/>
  <c r="BG17" i="6"/>
  <c r="BD34" i="6"/>
  <c r="BE34" i="6"/>
  <c r="BF34" i="6"/>
  <c r="BG34" i="6"/>
  <c r="BD39" i="6"/>
  <c r="BE39" i="6"/>
  <c r="BF39" i="6"/>
  <c r="BG39" i="6"/>
  <c r="BD19" i="6"/>
  <c r="BE19" i="6"/>
  <c r="BH19" i="6" s="1"/>
  <c r="BF19" i="6"/>
  <c r="BG19" i="6"/>
  <c r="BD15" i="6"/>
  <c r="BE15" i="6"/>
  <c r="BF15" i="6"/>
  <c r="BG15" i="6"/>
  <c r="BD40" i="6"/>
  <c r="BE40" i="6"/>
  <c r="BF40" i="6"/>
  <c r="BG40" i="6"/>
  <c r="BD41" i="6"/>
  <c r="BE41" i="6"/>
  <c r="BF41" i="6"/>
  <c r="BG41" i="6"/>
  <c r="BD42" i="6"/>
  <c r="BE42" i="6"/>
  <c r="BH42" i="6" s="1"/>
  <c r="BF42" i="6"/>
  <c r="BG42" i="6"/>
  <c r="BD43" i="6"/>
  <c r="BE43" i="6"/>
  <c r="BF43" i="6"/>
  <c r="BG43" i="6"/>
  <c r="BD44" i="6"/>
  <c r="BE44" i="6"/>
  <c r="BF44" i="6"/>
  <c r="BG44" i="6"/>
  <c r="BD8" i="6"/>
  <c r="BE8" i="6"/>
  <c r="BF8" i="6"/>
  <c r="BG8" i="6"/>
  <c r="BD18" i="6"/>
  <c r="BE18" i="6"/>
  <c r="BH18" i="6" s="1"/>
  <c r="BF18" i="6"/>
  <c r="BG18" i="6"/>
  <c r="BD35" i="6"/>
  <c r="BE35" i="6"/>
  <c r="BF35" i="6"/>
  <c r="BG35" i="6"/>
  <c r="BD45" i="6"/>
  <c r="BE45" i="6"/>
  <c r="BF45" i="6"/>
  <c r="BG45" i="6"/>
  <c r="BD14" i="6"/>
  <c r="BE14" i="6"/>
  <c r="BF14" i="6"/>
  <c r="BG14" i="6"/>
  <c r="BD13" i="6"/>
  <c r="BE13" i="6"/>
  <c r="BH13" i="6" s="1"/>
  <c r="BF13" i="6"/>
  <c r="BG13" i="6"/>
  <c r="BD46" i="6"/>
  <c r="BE46" i="6"/>
  <c r="BF46" i="6"/>
  <c r="BG46" i="6"/>
  <c r="BD47" i="6"/>
  <c r="BE47" i="6"/>
  <c r="BF47" i="6"/>
  <c r="BG47" i="6"/>
  <c r="BD6" i="6"/>
  <c r="BE6" i="6"/>
  <c r="BH6" i="6" s="1"/>
  <c r="BF6" i="6"/>
  <c r="BG6" i="6"/>
  <c r="BD48" i="6"/>
  <c r="BE48" i="6"/>
  <c r="BF48" i="6"/>
  <c r="BG48" i="6"/>
  <c r="BD49" i="6"/>
  <c r="BE49" i="6"/>
  <c r="BH49" i="6" s="1"/>
  <c r="BF49" i="6"/>
  <c r="BG49" i="6"/>
  <c r="BD10" i="6"/>
  <c r="BE10" i="6"/>
  <c r="BF10" i="6"/>
  <c r="BG10" i="6"/>
  <c r="BD25" i="6"/>
  <c r="BE25" i="6"/>
  <c r="BF25" i="6"/>
  <c r="BG25" i="6"/>
  <c r="BD31" i="6"/>
  <c r="BE31" i="6"/>
  <c r="BH31" i="6" s="1"/>
  <c r="BF31" i="6"/>
  <c r="BG31" i="6"/>
  <c r="BD16" i="6"/>
  <c r="BE16" i="6"/>
  <c r="BF16" i="6"/>
  <c r="BG16" i="6"/>
  <c r="BD7" i="6"/>
  <c r="BE7" i="6"/>
  <c r="BF7" i="6"/>
  <c r="BG7" i="6"/>
  <c r="BD23" i="6"/>
  <c r="BE23" i="6"/>
  <c r="BF23" i="6"/>
  <c r="BG23" i="6"/>
  <c r="BD27" i="6"/>
  <c r="BE27" i="6"/>
  <c r="BH27" i="6" s="1"/>
  <c r="BF27" i="6"/>
  <c r="BG27" i="6"/>
  <c r="BD11" i="6"/>
  <c r="BE11" i="6"/>
  <c r="BF11" i="6"/>
  <c r="BG11" i="6"/>
  <c r="BD9" i="6"/>
  <c r="BE9" i="6"/>
  <c r="BF9" i="6"/>
  <c r="BG9" i="6"/>
  <c r="BD50" i="6"/>
  <c r="BE50" i="6"/>
  <c r="BF50" i="6"/>
  <c r="BG50" i="6"/>
  <c r="BD51" i="6"/>
  <c r="BE51" i="6"/>
  <c r="BH51" i="6" s="1"/>
  <c r="BF51" i="6"/>
  <c r="BG51" i="6"/>
  <c r="BD4" i="6"/>
  <c r="BE4" i="6"/>
  <c r="BH4" i="6" s="1"/>
  <c r="BF4" i="6"/>
  <c r="BG4" i="6"/>
  <c r="BD20" i="6"/>
  <c r="BE20" i="6"/>
  <c r="BF20" i="6"/>
  <c r="BG20" i="6"/>
  <c r="BD52" i="6"/>
  <c r="BE52" i="6"/>
  <c r="BF52" i="6"/>
  <c r="BG52" i="6"/>
  <c r="BD5" i="6"/>
  <c r="BE5" i="6"/>
  <c r="BF5" i="6"/>
  <c r="BG5" i="6"/>
  <c r="BD32" i="6"/>
  <c r="BE32" i="6"/>
  <c r="BF32" i="6"/>
  <c r="BG32" i="6"/>
  <c r="BD53" i="6"/>
  <c r="BE53" i="6"/>
  <c r="BF53" i="6"/>
  <c r="BG53" i="6"/>
  <c r="BD12" i="6"/>
  <c r="BE12" i="6"/>
  <c r="BF12" i="6"/>
  <c r="BG12" i="6"/>
  <c r="BD54" i="6"/>
  <c r="BE54" i="6"/>
  <c r="BF54" i="6"/>
  <c r="BG54" i="6"/>
  <c r="BD55" i="6"/>
  <c r="BE55" i="6"/>
  <c r="BF55" i="6"/>
  <c r="BG55" i="6"/>
  <c r="BD56" i="6"/>
  <c r="BE56" i="6"/>
  <c r="BF56" i="6"/>
  <c r="BG56" i="6"/>
  <c r="BD36" i="6"/>
  <c r="BE36" i="6"/>
  <c r="BF36" i="6"/>
  <c r="BG36" i="6"/>
  <c r="BG24" i="6"/>
  <c r="BF24" i="6"/>
  <c r="BE24" i="6"/>
  <c r="BD24" i="6"/>
  <c r="AZ29" i="6"/>
  <c r="AZ26" i="6"/>
  <c r="AZ30" i="6"/>
  <c r="AZ22" i="6"/>
  <c r="AZ33" i="6"/>
  <c r="AZ28" i="6"/>
  <c r="AZ21" i="6"/>
  <c r="AZ17" i="6"/>
  <c r="AZ34" i="6"/>
  <c r="AZ19" i="6"/>
  <c r="AZ15" i="6"/>
  <c r="AZ40" i="6"/>
  <c r="AZ41" i="6"/>
  <c r="AZ42" i="6"/>
  <c r="AZ43" i="6"/>
  <c r="AZ44" i="6"/>
  <c r="AZ8" i="6"/>
  <c r="AZ18" i="6"/>
  <c r="AZ35" i="6"/>
  <c r="AZ45" i="6"/>
  <c r="AZ14" i="6"/>
  <c r="AZ13" i="6"/>
  <c r="AZ46" i="6"/>
  <c r="AZ47" i="6"/>
  <c r="AZ6" i="6"/>
  <c r="AZ48" i="6"/>
  <c r="AZ49" i="6"/>
  <c r="AZ10" i="6"/>
  <c r="AZ25" i="6"/>
  <c r="AZ31" i="6"/>
  <c r="AZ16" i="6"/>
  <c r="AZ7" i="6"/>
  <c r="AZ23" i="6"/>
  <c r="AZ27" i="6"/>
  <c r="AZ11" i="6"/>
  <c r="AZ9" i="6"/>
  <c r="AZ50" i="6"/>
  <c r="AZ51" i="6"/>
  <c r="AZ4" i="6"/>
  <c r="AZ20" i="6"/>
  <c r="AZ52" i="6"/>
  <c r="AZ5" i="6"/>
  <c r="AZ32" i="6"/>
  <c r="AZ53" i="6"/>
  <c r="AZ12" i="6"/>
  <c r="AZ54" i="6"/>
  <c r="AZ55" i="6"/>
  <c r="AZ56" i="6"/>
  <c r="AZ24" i="6"/>
  <c r="BA29" i="6"/>
  <c r="BA26" i="6"/>
  <c r="BA30" i="6"/>
  <c r="BA37" i="6"/>
  <c r="BA22" i="6"/>
  <c r="BA38" i="6"/>
  <c r="BA33" i="6"/>
  <c r="BA28" i="6"/>
  <c r="BA21" i="6"/>
  <c r="BA17" i="6"/>
  <c r="BA34" i="6"/>
  <c r="BA39" i="6"/>
  <c r="BA19" i="6"/>
  <c r="BA15" i="6"/>
  <c r="BA40" i="6"/>
  <c r="BA41" i="6"/>
  <c r="BA42" i="6"/>
  <c r="BA43" i="6"/>
  <c r="BA44" i="6"/>
  <c r="BA8" i="6"/>
  <c r="BA18" i="6"/>
  <c r="BA35" i="6"/>
  <c r="BA45" i="6"/>
  <c r="BA14" i="6"/>
  <c r="BA13" i="6"/>
  <c r="BA46" i="6"/>
  <c r="BA47" i="6"/>
  <c r="BA6" i="6"/>
  <c r="BA48" i="6"/>
  <c r="BA49" i="6"/>
  <c r="BA10" i="6"/>
  <c r="BA25" i="6"/>
  <c r="BA31" i="6"/>
  <c r="BA16" i="6"/>
  <c r="BA7" i="6"/>
  <c r="BA23" i="6"/>
  <c r="BA27" i="6"/>
  <c r="BA11" i="6"/>
  <c r="BA9" i="6"/>
  <c r="BA50" i="6"/>
  <c r="BA51" i="6"/>
  <c r="BA4" i="6"/>
  <c r="BA20" i="6"/>
  <c r="BA52" i="6"/>
  <c r="BA5" i="6"/>
  <c r="BA32" i="6"/>
  <c r="BA53" i="6"/>
  <c r="BA12" i="6"/>
  <c r="BA54" i="6"/>
  <c r="BA55" i="6"/>
  <c r="BA56" i="6"/>
  <c r="BJ36" i="6"/>
  <c r="BA36" i="6"/>
  <c r="BL24" i="6"/>
  <c r="BA24" i="6"/>
  <c r="BK25" i="13"/>
  <c r="BK27" i="13"/>
  <c r="BK8" i="13"/>
  <c r="BK7" i="13"/>
  <c r="BK5" i="13"/>
  <c r="BK29" i="13"/>
  <c r="BK23" i="13"/>
  <c r="BJ34" i="14"/>
  <c r="BK34" i="14" s="1"/>
  <c r="BK27" i="9"/>
  <c r="BK12" i="9"/>
  <c r="BK16" i="9"/>
  <c r="BK20" i="9"/>
  <c r="BK25" i="9"/>
  <c r="BK17" i="9"/>
  <c r="BK30" i="9"/>
  <c r="BK35" i="9"/>
  <c r="BK36" i="9"/>
  <c r="BK8" i="9"/>
  <c r="BK37" i="9"/>
  <c r="BK38" i="9"/>
  <c r="BK39" i="9"/>
  <c r="BK40" i="9"/>
  <c r="BK41" i="9"/>
  <c r="BK31" i="9"/>
  <c r="BK32" i="9"/>
  <c r="BK14" i="9"/>
  <c r="BK18" i="9"/>
  <c r="BK24" i="9"/>
  <c r="BK9" i="9"/>
  <c r="BK42" i="9"/>
  <c r="BK26" i="9"/>
  <c r="BK43" i="9"/>
  <c r="BK13" i="9"/>
  <c r="BK23" i="9"/>
  <c r="BK44" i="9"/>
  <c r="BK45" i="9"/>
  <c r="BK46" i="9"/>
  <c r="BK47" i="9"/>
  <c r="BK48" i="9"/>
  <c r="BK49" i="9"/>
  <c r="BK7" i="9"/>
  <c r="BK50" i="9"/>
  <c r="BK51" i="9"/>
  <c r="BK21" i="9"/>
  <c r="BK52" i="9"/>
  <c r="BK10" i="9"/>
  <c r="BK53" i="9"/>
  <c r="BK29" i="9"/>
  <c r="BK15" i="9"/>
  <c r="BK54" i="9"/>
  <c r="BK11" i="9"/>
  <c r="BK55" i="9"/>
  <c r="BK56" i="9"/>
  <c r="BK57" i="9"/>
  <c r="BK22" i="9"/>
  <c r="BK58" i="9"/>
  <c r="BK59" i="9"/>
  <c r="BK60" i="9"/>
  <c r="BK33" i="9"/>
  <c r="BK61" i="9"/>
  <c r="BK62" i="9"/>
  <c r="BK63" i="9"/>
  <c r="BK4" i="9"/>
  <c r="BK64" i="9"/>
  <c r="BK65" i="9"/>
  <c r="BK5" i="9"/>
  <c r="BK66" i="9"/>
  <c r="BK6" i="9"/>
  <c r="BK67" i="9"/>
  <c r="BK68" i="9"/>
  <c r="BK69" i="9"/>
  <c r="BK70" i="9"/>
  <c r="BK28" i="9"/>
  <c r="BK71" i="9"/>
  <c r="BK72" i="9"/>
  <c r="BK19" i="9"/>
  <c r="BK73" i="9"/>
  <c r="BK74" i="9"/>
  <c r="BJ27" i="9"/>
  <c r="BL27" i="9" s="1"/>
  <c r="BJ12" i="9"/>
  <c r="BJ16" i="9"/>
  <c r="BL16" i="9" s="1"/>
  <c r="BJ20" i="9"/>
  <c r="BJ25" i="9"/>
  <c r="BL25" i="9" s="1"/>
  <c r="BJ17" i="9"/>
  <c r="BL17" i="9" s="1"/>
  <c r="BJ30" i="9"/>
  <c r="BL30" i="9" s="1"/>
  <c r="BJ35" i="9"/>
  <c r="BJ36" i="9"/>
  <c r="BL36" i="9" s="1"/>
  <c r="BJ8" i="9"/>
  <c r="BL8" i="9" s="1"/>
  <c r="BJ37" i="9"/>
  <c r="BL37" i="9" s="1"/>
  <c r="BJ38" i="9"/>
  <c r="BJ39" i="9"/>
  <c r="BL39" i="9" s="1"/>
  <c r="BJ40" i="9"/>
  <c r="BL40" i="9" s="1"/>
  <c r="BJ41" i="9"/>
  <c r="BL41" i="9" s="1"/>
  <c r="BJ31" i="9"/>
  <c r="BJ32" i="9"/>
  <c r="BL32" i="9" s="1"/>
  <c r="BJ14" i="9"/>
  <c r="BL14" i="9" s="1"/>
  <c r="BJ18" i="9"/>
  <c r="BL18" i="9" s="1"/>
  <c r="BJ24" i="9"/>
  <c r="BJ9" i="9"/>
  <c r="BL9" i="9" s="1"/>
  <c r="BJ42" i="9"/>
  <c r="BL42" i="9" s="1"/>
  <c r="BJ26" i="9"/>
  <c r="BL26" i="9" s="1"/>
  <c r="BJ43" i="9"/>
  <c r="BJ13" i="9"/>
  <c r="BL13" i="9" s="1"/>
  <c r="BJ23" i="9"/>
  <c r="BL23" i="9" s="1"/>
  <c r="BJ44" i="9"/>
  <c r="BL44" i="9" s="1"/>
  <c r="BJ45" i="9"/>
  <c r="BJ46" i="9"/>
  <c r="BL46" i="9" s="1"/>
  <c r="BJ47" i="9"/>
  <c r="BL47" i="9" s="1"/>
  <c r="BJ48" i="9"/>
  <c r="BL48" i="9" s="1"/>
  <c r="BJ49" i="9"/>
  <c r="BJ7" i="9"/>
  <c r="BL7" i="9" s="1"/>
  <c r="BJ50" i="9"/>
  <c r="BL50" i="9" s="1"/>
  <c r="BJ51" i="9"/>
  <c r="BL51" i="9" s="1"/>
  <c r="BJ21" i="9"/>
  <c r="BJ52" i="9"/>
  <c r="BL52" i="9" s="1"/>
  <c r="BJ10" i="9"/>
  <c r="BL10" i="9" s="1"/>
  <c r="BJ53" i="9"/>
  <c r="BL53" i="9" s="1"/>
  <c r="BJ29" i="9"/>
  <c r="BJ15" i="9"/>
  <c r="BL15" i="9" s="1"/>
  <c r="BJ54" i="9"/>
  <c r="BL54" i="9" s="1"/>
  <c r="BJ11" i="9"/>
  <c r="BL11" i="9" s="1"/>
  <c r="BJ55" i="9"/>
  <c r="BJ56" i="9"/>
  <c r="BL56" i="9" s="1"/>
  <c r="BJ57" i="9"/>
  <c r="BL57" i="9" s="1"/>
  <c r="BJ22" i="9"/>
  <c r="BL22" i="9" s="1"/>
  <c r="BJ58" i="9"/>
  <c r="BJ59" i="9"/>
  <c r="BL59" i="9" s="1"/>
  <c r="BJ60" i="9"/>
  <c r="BL60" i="9" s="1"/>
  <c r="BJ33" i="9"/>
  <c r="BL33" i="9" s="1"/>
  <c r="BJ61" i="9"/>
  <c r="BJ62" i="9"/>
  <c r="BL62" i="9" s="1"/>
  <c r="BJ63" i="9"/>
  <c r="BL63" i="9" s="1"/>
  <c r="BJ4" i="9"/>
  <c r="BL4" i="9" s="1"/>
  <c r="BJ64" i="9"/>
  <c r="BJ65" i="9"/>
  <c r="BL65" i="9" s="1"/>
  <c r="BJ5" i="9"/>
  <c r="BL5" i="9" s="1"/>
  <c r="BJ66" i="9"/>
  <c r="BL66" i="9" s="1"/>
  <c r="BJ6" i="9"/>
  <c r="BJ67" i="9"/>
  <c r="BL67" i="9" s="1"/>
  <c r="BJ68" i="9"/>
  <c r="BL68" i="9" s="1"/>
  <c r="BJ69" i="9"/>
  <c r="BL69" i="9" s="1"/>
  <c r="BJ70" i="9"/>
  <c r="BJ28" i="9"/>
  <c r="BL28" i="9" s="1"/>
  <c r="BJ71" i="9"/>
  <c r="BL71" i="9" s="1"/>
  <c r="BJ72" i="9"/>
  <c r="BL72" i="9" s="1"/>
  <c r="BJ19" i="9"/>
  <c r="BJ73" i="9"/>
  <c r="BL73" i="9" s="1"/>
  <c r="BJ74" i="9"/>
  <c r="BL74" i="9" s="1"/>
  <c r="BG27" i="9"/>
  <c r="BG12" i="9"/>
  <c r="BG16" i="9"/>
  <c r="BG20" i="9"/>
  <c r="BG25" i="9"/>
  <c r="BG17" i="9"/>
  <c r="BG30" i="9"/>
  <c r="BG35" i="9"/>
  <c r="BG36" i="9"/>
  <c r="BG8" i="9"/>
  <c r="BG37" i="9"/>
  <c r="BG38" i="9"/>
  <c r="BG39" i="9"/>
  <c r="BG40" i="9"/>
  <c r="BG41" i="9"/>
  <c r="BG31" i="9"/>
  <c r="BG32" i="9"/>
  <c r="BG14" i="9"/>
  <c r="BG18" i="9"/>
  <c r="BG24" i="9"/>
  <c r="BG9" i="9"/>
  <c r="BG42" i="9"/>
  <c r="BG26" i="9"/>
  <c r="BG43" i="9"/>
  <c r="BG13" i="9"/>
  <c r="BG23" i="9"/>
  <c r="BG44" i="9"/>
  <c r="BG45" i="9"/>
  <c r="BG46" i="9"/>
  <c r="BG47" i="9"/>
  <c r="BG48" i="9"/>
  <c r="BG49" i="9"/>
  <c r="BG7" i="9"/>
  <c r="BG50" i="9"/>
  <c r="BG51" i="9"/>
  <c r="BG21" i="9"/>
  <c r="BG52" i="9"/>
  <c r="BG10" i="9"/>
  <c r="BG53" i="9"/>
  <c r="BG29" i="9"/>
  <c r="BG15" i="9"/>
  <c r="BG54" i="9"/>
  <c r="BG11" i="9"/>
  <c r="BG55" i="9"/>
  <c r="BG56" i="9"/>
  <c r="BG57" i="9"/>
  <c r="BG22" i="9"/>
  <c r="BG58" i="9"/>
  <c r="BG59" i="9"/>
  <c r="BG60" i="9"/>
  <c r="BG33" i="9"/>
  <c r="BG61" i="9"/>
  <c r="BG62" i="9"/>
  <c r="BG63" i="9"/>
  <c r="BG4" i="9"/>
  <c r="BG64" i="9"/>
  <c r="BG65" i="9"/>
  <c r="BG5" i="9"/>
  <c r="BG66" i="9"/>
  <c r="BG6" i="9"/>
  <c r="BG67" i="9"/>
  <c r="BG68" i="9"/>
  <c r="BG69" i="9"/>
  <c r="BG70" i="9"/>
  <c r="BG28" i="9"/>
  <c r="BG71" i="9"/>
  <c r="BG72" i="9"/>
  <c r="BG19" i="9"/>
  <c r="BG73" i="9"/>
  <c r="BG74" i="9"/>
  <c r="BF27" i="9"/>
  <c r="BF12" i="9"/>
  <c r="BF16" i="9"/>
  <c r="BF20" i="9"/>
  <c r="BF25" i="9"/>
  <c r="BF17" i="9"/>
  <c r="BF30" i="9"/>
  <c r="BF35" i="9"/>
  <c r="BF36" i="9"/>
  <c r="BF8" i="9"/>
  <c r="BF37" i="9"/>
  <c r="BF38" i="9"/>
  <c r="BF39" i="9"/>
  <c r="BF40" i="9"/>
  <c r="BF41" i="9"/>
  <c r="BF31" i="9"/>
  <c r="BF32" i="9"/>
  <c r="BF14" i="9"/>
  <c r="BF18" i="9"/>
  <c r="BF24" i="9"/>
  <c r="BF9" i="9"/>
  <c r="BF42" i="9"/>
  <c r="BF26" i="9"/>
  <c r="BF43" i="9"/>
  <c r="BF13" i="9"/>
  <c r="BF23" i="9"/>
  <c r="BF44" i="9"/>
  <c r="BF45" i="9"/>
  <c r="BF46" i="9"/>
  <c r="BF47" i="9"/>
  <c r="BF48" i="9"/>
  <c r="BF49" i="9"/>
  <c r="BF7" i="9"/>
  <c r="BF50" i="9"/>
  <c r="BF51" i="9"/>
  <c r="BF21" i="9"/>
  <c r="BF52" i="9"/>
  <c r="BF10" i="9"/>
  <c r="BF53" i="9"/>
  <c r="BF29" i="9"/>
  <c r="BF15" i="9"/>
  <c r="BF54" i="9"/>
  <c r="BF11" i="9"/>
  <c r="BF55" i="9"/>
  <c r="BF56" i="9"/>
  <c r="BF57" i="9"/>
  <c r="BF22" i="9"/>
  <c r="BF58" i="9"/>
  <c r="BF59" i="9"/>
  <c r="BF60" i="9"/>
  <c r="BF33" i="9"/>
  <c r="BF61" i="9"/>
  <c r="BF62" i="9"/>
  <c r="BF63" i="9"/>
  <c r="BF4" i="9"/>
  <c r="BF64" i="9"/>
  <c r="BF65" i="9"/>
  <c r="BF5" i="9"/>
  <c r="BF66" i="9"/>
  <c r="BF6" i="9"/>
  <c r="BF67" i="9"/>
  <c r="BF68" i="9"/>
  <c r="BF69" i="9"/>
  <c r="BF70" i="9"/>
  <c r="BF28" i="9"/>
  <c r="BF71" i="9"/>
  <c r="BF72" i="9"/>
  <c r="BF19" i="9"/>
  <c r="BF73" i="9"/>
  <c r="BF74" i="9"/>
  <c r="BE27" i="9"/>
  <c r="BE12" i="9"/>
  <c r="BE16" i="9"/>
  <c r="BE20" i="9"/>
  <c r="BE25" i="9"/>
  <c r="BE17" i="9"/>
  <c r="BE30" i="9"/>
  <c r="BH30" i="9" s="1"/>
  <c r="BE35" i="9"/>
  <c r="BE36" i="9"/>
  <c r="BE8" i="9"/>
  <c r="BE37" i="9"/>
  <c r="BE38" i="9"/>
  <c r="BE39" i="9"/>
  <c r="BE40" i="9"/>
  <c r="BE41" i="9"/>
  <c r="BE31" i="9"/>
  <c r="BE32" i="9"/>
  <c r="BE14" i="9"/>
  <c r="BE18" i="9"/>
  <c r="BE24" i="9"/>
  <c r="BE9" i="9"/>
  <c r="BE42" i="9"/>
  <c r="BE26" i="9"/>
  <c r="BE43" i="9"/>
  <c r="BE13" i="9"/>
  <c r="BE23" i="9"/>
  <c r="BE44" i="9"/>
  <c r="BE45" i="9"/>
  <c r="BE46" i="9"/>
  <c r="BE47" i="9"/>
  <c r="BE48" i="9"/>
  <c r="BH48" i="9" s="1"/>
  <c r="BE49" i="9"/>
  <c r="BE7" i="9"/>
  <c r="BE50" i="9"/>
  <c r="BE51" i="9"/>
  <c r="BE21" i="9"/>
  <c r="BE52" i="9"/>
  <c r="BE10" i="9"/>
  <c r="BE53" i="9"/>
  <c r="BH53" i="9" s="1"/>
  <c r="BE29" i="9"/>
  <c r="BE15" i="9"/>
  <c r="BE54" i="9"/>
  <c r="BE11" i="9"/>
  <c r="BE55" i="9"/>
  <c r="BE56" i="9"/>
  <c r="BE57" i="9"/>
  <c r="BE22" i="9"/>
  <c r="BH22" i="9" s="1"/>
  <c r="BE58" i="9"/>
  <c r="BE59" i="9"/>
  <c r="BE60" i="9"/>
  <c r="BE33" i="9"/>
  <c r="BE61" i="9"/>
  <c r="BE62" i="9"/>
  <c r="BE63" i="9"/>
  <c r="BE4" i="9"/>
  <c r="BH4" i="9" s="1"/>
  <c r="BE64" i="9"/>
  <c r="BE65" i="9"/>
  <c r="BE5" i="9"/>
  <c r="BE66" i="9"/>
  <c r="BE6" i="9"/>
  <c r="BE67" i="9"/>
  <c r="BE68" i="9"/>
  <c r="BE69" i="9"/>
  <c r="BH69" i="9" s="1"/>
  <c r="BE70" i="9"/>
  <c r="BE28" i="9"/>
  <c r="BE71" i="9"/>
  <c r="BE72" i="9"/>
  <c r="BE19" i="9"/>
  <c r="BE73" i="9"/>
  <c r="BE74" i="9"/>
  <c r="BD27" i="9"/>
  <c r="BD12" i="9"/>
  <c r="BD16" i="9"/>
  <c r="BD20" i="9"/>
  <c r="BD25" i="9"/>
  <c r="BH25" i="9" s="1"/>
  <c r="BD17" i="9"/>
  <c r="BD30" i="9"/>
  <c r="BD35" i="9"/>
  <c r="BD36" i="9"/>
  <c r="BD8" i="9"/>
  <c r="BD37" i="9"/>
  <c r="BD38" i="9"/>
  <c r="BD39" i="9"/>
  <c r="BH39" i="9" s="1"/>
  <c r="BD40" i="9"/>
  <c r="BD41" i="9"/>
  <c r="BD31" i="9"/>
  <c r="BD32" i="9"/>
  <c r="BH32" i="9" s="1"/>
  <c r="BD14" i="9"/>
  <c r="BD18" i="9"/>
  <c r="BD24" i="9"/>
  <c r="BD9" i="9"/>
  <c r="BH9" i="9" s="1"/>
  <c r="BD42" i="9"/>
  <c r="BD26" i="9"/>
  <c r="BD43" i="9"/>
  <c r="BD13" i="9"/>
  <c r="BH13" i="9" s="1"/>
  <c r="BD23" i="9"/>
  <c r="BD44" i="9"/>
  <c r="BD45" i="9"/>
  <c r="BD46" i="9"/>
  <c r="BH46" i="9" s="1"/>
  <c r="BD47" i="9"/>
  <c r="BD48" i="9"/>
  <c r="BD49" i="9"/>
  <c r="BD7" i="9"/>
  <c r="BD50" i="9"/>
  <c r="BD51" i="9"/>
  <c r="BD21" i="9"/>
  <c r="BD52" i="9"/>
  <c r="BH52" i="9" s="1"/>
  <c r="BD10" i="9"/>
  <c r="BD53" i="9"/>
  <c r="BD29" i="9"/>
  <c r="BD15" i="9"/>
  <c r="BH15" i="9" s="1"/>
  <c r="BD54" i="9"/>
  <c r="BD11" i="9"/>
  <c r="BD55" i="9"/>
  <c r="BD56" i="9"/>
  <c r="BH56" i="9" s="1"/>
  <c r="BD57" i="9"/>
  <c r="BD22" i="9"/>
  <c r="BD58" i="9"/>
  <c r="BD59" i="9"/>
  <c r="BH59" i="9" s="1"/>
  <c r="BD60" i="9"/>
  <c r="BD33" i="9"/>
  <c r="BD61" i="9"/>
  <c r="BD62" i="9"/>
  <c r="BH62" i="9" s="1"/>
  <c r="BD63" i="9"/>
  <c r="BD4" i="9"/>
  <c r="BD64" i="9"/>
  <c r="BD65" i="9"/>
  <c r="BH65" i="9" s="1"/>
  <c r="BD5" i="9"/>
  <c r="BD66" i="9"/>
  <c r="BD6" i="9"/>
  <c r="BD67" i="9"/>
  <c r="BH67" i="9" s="1"/>
  <c r="BD68" i="9"/>
  <c r="BD69" i="9"/>
  <c r="BD70" i="9"/>
  <c r="BD28" i="9"/>
  <c r="BH28" i="9" s="1"/>
  <c r="BD71" i="9"/>
  <c r="BD72" i="9"/>
  <c r="BD19" i="9"/>
  <c r="BD73" i="9"/>
  <c r="BD74" i="9"/>
  <c r="BH74" i="9" s="1"/>
  <c r="BK34" i="9"/>
  <c r="BJ34" i="9"/>
  <c r="BL34" i="9" s="1"/>
  <c r="BG34" i="9"/>
  <c r="BF34" i="9"/>
  <c r="BE34" i="9"/>
  <c r="BD34" i="9"/>
  <c r="AZ12" i="9"/>
  <c r="AZ16" i="9"/>
  <c r="AZ17" i="9"/>
  <c r="AZ8" i="9"/>
  <c r="AZ37" i="9"/>
  <c r="AZ38" i="9"/>
  <c r="AZ39" i="9"/>
  <c r="AZ40" i="9"/>
  <c r="AZ41" i="9"/>
  <c r="AZ31" i="9"/>
  <c r="AZ32" i="9"/>
  <c r="AZ14" i="9"/>
  <c r="AZ18" i="9"/>
  <c r="AZ24" i="9"/>
  <c r="AZ9" i="9"/>
  <c r="AZ42" i="9"/>
  <c r="AZ26" i="9"/>
  <c r="AZ43" i="9"/>
  <c r="AZ13" i="9"/>
  <c r="AZ23" i="9"/>
  <c r="AZ44" i="9"/>
  <c r="AZ45" i="9"/>
  <c r="AZ46" i="9"/>
  <c r="AZ47" i="9"/>
  <c r="AZ48" i="9"/>
  <c r="AZ49" i="9"/>
  <c r="AZ7" i="9"/>
  <c r="AZ50" i="9"/>
  <c r="AZ51" i="9"/>
  <c r="AZ21" i="9"/>
  <c r="AZ52" i="9"/>
  <c r="AZ10" i="9"/>
  <c r="AZ53" i="9"/>
  <c r="AZ29" i="9"/>
  <c r="AZ15" i="9"/>
  <c r="AZ54" i="9"/>
  <c r="AZ11" i="9"/>
  <c r="AZ55" i="9"/>
  <c r="AZ56" i="9"/>
  <c r="AZ57" i="9"/>
  <c r="AZ22" i="9"/>
  <c r="AZ58" i="9"/>
  <c r="AZ59" i="9"/>
  <c r="AZ60" i="9"/>
  <c r="AZ33" i="9"/>
  <c r="AZ61" i="9"/>
  <c r="AZ62" i="9"/>
  <c r="AZ63" i="9"/>
  <c r="AZ4" i="9"/>
  <c r="AZ64" i="9"/>
  <c r="AZ65" i="9"/>
  <c r="AZ5" i="9"/>
  <c r="AZ66" i="9"/>
  <c r="AZ6" i="9"/>
  <c r="AZ67" i="9"/>
  <c r="AZ68" i="9"/>
  <c r="AZ69" i="9"/>
  <c r="AZ70" i="9"/>
  <c r="AZ28" i="9"/>
  <c r="AZ71" i="9"/>
  <c r="AZ72" i="9"/>
  <c r="AZ19" i="9"/>
  <c r="AZ73" i="9"/>
  <c r="AZ74" i="9"/>
  <c r="BK17" i="8"/>
  <c r="BK18" i="8"/>
  <c r="BK9" i="8"/>
  <c r="BK20" i="8"/>
  <c r="BK13" i="8"/>
  <c r="BK7" i="8"/>
  <c r="BK16" i="8"/>
  <c r="BK10" i="8"/>
  <c r="BK8" i="8"/>
  <c r="BK23" i="8"/>
  <c r="BK22" i="8"/>
  <c r="BK24" i="8"/>
  <c r="BK25" i="8"/>
  <c r="BK12" i="8"/>
  <c r="BK15" i="8"/>
  <c r="BK6" i="8"/>
  <c r="BK19" i="8"/>
  <c r="BK26" i="8"/>
  <c r="BK21" i="8"/>
  <c r="BK4" i="8"/>
  <c r="BK5" i="8"/>
  <c r="BK11" i="8"/>
  <c r="BK14" i="8"/>
  <c r="BJ13" i="8"/>
  <c r="BJ7" i="8"/>
  <c r="BJ16" i="8"/>
  <c r="BJ10" i="8"/>
  <c r="BJ8" i="8"/>
  <c r="BJ23" i="8"/>
  <c r="BJ22" i="8"/>
  <c r="BJ24" i="8"/>
  <c r="BJ25" i="8"/>
  <c r="BJ12" i="8"/>
  <c r="BJ15" i="8"/>
  <c r="BJ6" i="8"/>
  <c r="BJ19" i="8"/>
  <c r="BJ26" i="8"/>
  <c r="BJ21" i="8"/>
  <c r="BJ4" i="8"/>
  <c r="BJ5" i="8"/>
  <c r="BJ11" i="8"/>
  <c r="BD13" i="8"/>
  <c r="BE13" i="8"/>
  <c r="BF13" i="8"/>
  <c r="BG13" i="8"/>
  <c r="BD7" i="8"/>
  <c r="BE7" i="8"/>
  <c r="BH7" i="8" s="1"/>
  <c r="BF7" i="8"/>
  <c r="BG7" i="8"/>
  <c r="BD16" i="8"/>
  <c r="BE16" i="8"/>
  <c r="BF16" i="8"/>
  <c r="BG16" i="8"/>
  <c r="BD10" i="8"/>
  <c r="BE10" i="8"/>
  <c r="BH10" i="8" s="1"/>
  <c r="BF10" i="8"/>
  <c r="BG10" i="8"/>
  <c r="BD8" i="8"/>
  <c r="BE8" i="8"/>
  <c r="BF8" i="8"/>
  <c r="BG8" i="8"/>
  <c r="BD23" i="8"/>
  <c r="BE23" i="8"/>
  <c r="BH23" i="8" s="1"/>
  <c r="BF23" i="8"/>
  <c r="BG23" i="8"/>
  <c r="BD22" i="8"/>
  <c r="BE22" i="8"/>
  <c r="BH22" i="8" s="1"/>
  <c r="BF22" i="8"/>
  <c r="BG22" i="8"/>
  <c r="BD24" i="8"/>
  <c r="BE24" i="8"/>
  <c r="BH24" i="8" s="1"/>
  <c r="BF24" i="8"/>
  <c r="BG24" i="8"/>
  <c r="BD25" i="8"/>
  <c r="BE25" i="8"/>
  <c r="BF25" i="8"/>
  <c r="BG25" i="8"/>
  <c r="BD12" i="8"/>
  <c r="BE12" i="8"/>
  <c r="BF12" i="8"/>
  <c r="BG12" i="8"/>
  <c r="BD15" i="8"/>
  <c r="BE15" i="8"/>
  <c r="BF15" i="8"/>
  <c r="BG15" i="8"/>
  <c r="BD6" i="8"/>
  <c r="BE6" i="8"/>
  <c r="BF6" i="8"/>
  <c r="BG6" i="8"/>
  <c r="BD19" i="8"/>
  <c r="BE19" i="8"/>
  <c r="BF19" i="8"/>
  <c r="BG19" i="8"/>
  <c r="BD26" i="8"/>
  <c r="BE26" i="8"/>
  <c r="BF26" i="8"/>
  <c r="BG26" i="8"/>
  <c r="BD21" i="8"/>
  <c r="BE21" i="8"/>
  <c r="BF21" i="8"/>
  <c r="BG21" i="8"/>
  <c r="BD4" i="8"/>
  <c r="BE4" i="8"/>
  <c r="BF4" i="8"/>
  <c r="BG4" i="8"/>
  <c r="BD5" i="8"/>
  <c r="BE5" i="8"/>
  <c r="BF5" i="8"/>
  <c r="BG5" i="8"/>
  <c r="BD11" i="8"/>
  <c r="BE11" i="8"/>
  <c r="BF11" i="8"/>
  <c r="BG11" i="8"/>
  <c r="BJ14" i="8"/>
  <c r="BG14" i="8"/>
  <c r="BF14" i="8"/>
  <c r="BE14" i="8"/>
  <c r="BD14" i="8"/>
  <c r="AZ14" i="8"/>
  <c r="AZ13" i="8"/>
  <c r="BA13" i="8"/>
  <c r="AZ7" i="8"/>
  <c r="BA7" i="8"/>
  <c r="AZ16" i="8"/>
  <c r="BA16" i="8"/>
  <c r="AZ10" i="8"/>
  <c r="BA10" i="8"/>
  <c r="AZ8" i="8"/>
  <c r="BA8" i="8"/>
  <c r="AZ23" i="8"/>
  <c r="BA23" i="8"/>
  <c r="AZ22" i="8"/>
  <c r="BA22" i="8"/>
  <c r="AZ24" i="8"/>
  <c r="BA24" i="8"/>
  <c r="AZ25" i="8"/>
  <c r="BA25" i="8"/>
  <c r="AZ12" i="8"/>
  <c r="BA12" i="8"/>
  <c r="AZ15" i="8"/>
  <c r="BA15" i="8"/>
  <c r="AZ6" i="8"/>
  <c r="BA6" i="8"/>
  <c r="AZ19" i="8"/>
  <c r="BA19" i="8"/>
  <c r="AZ26" i="8"/>
  <c r="BA26" i="8"/>
  <c r="AZ21" i="8"/>
  <c r="BA21" i="8"/>
  <c r="AZ4" i="8"/>
  <c r="BA4" i="8"/>
  <c r="AZ5" i="8"/>
  <c r="BA5" i="8"/>
  <c r="AZ11" i="8"/>
  <c r="BA11" i="8"/>
  <c r="BJ20" i="8"/>
  <c r="BG20" i="8"/>
  <c r="BF20" i="8"/>
  <c r="BE20" i="8"/>
  <c r="BD20" i="8"/>
  <c r="BA20" i="8"/>
  <c r="AZ20" i="8"/>
  <c r="BJ9" i="8"/>
  <c r="BG9" i="8"/>
  <c r="BF9" i="8"/>
  <c r="BE9" i="8"/>
  <c r="BD9" i="8"/>
  <c r="BA9" i="8"/>
  <c r="AZ9" i="8"/>
  <c r="BJ18" i="8"/>
  <c r="BG18" i="8"/>
  <c r="BF18" i="8"/>
  <c r="BE18" i="8"/>
  <c r="BD18" i="8"/>
  <c r="BA18" i="8"/>
  <c r="BJ17" i="8"/>
  <c r="BG17" i="8"/>
  <c r="BF17" i="8"/>
  <c r="BE17" i="8"/>
  <c r="BD17" i="8"/>
  <c r="BA17" i="8"/>
  <c r="AZ17" i="8"/>
  <c r="BA14" i="8"/>
  <c r="BH40" i="9"/>
  <c r="BH14" i="9"/>
  <c r="BH42" i="9"/>
  <c r="BH23" i="9"/>
  <c r="BH47" i="9"/>
  <c r="BH7" i="9"/>
  <c r="BH50" i="9"/>
  <c r="BH10" i="9"/>
  <c r="BH54" i="9"/>
  <c r="BH57" i="9"/>
  <c r="BH60" i="9"/>
  <c r="BH63" i="9"/>
  <c r="BH5" i="9"/>
  <c r="BH68" i="9"/>
  <c r="BH71" i="9"/>
  <c r="BH73" i="9"/>
  <c r="BH12" i="9"/>
  <c r="BH17" i="9"/>
  <c r="BH36" i="9"/>
  <c r="BH8" i="9"/>
  <c r="BA39" i="9"/>
  <c r="BA40" i="9"/>
  <c r="BA41" i="9"/>
  <c r="BA31" i="9"/>
  <c r="BA32" i="9"/>
  <c r="BA14" i="9"/>
  <c r="BA18" i="9"/>
  <c r="BA24" i="9"/>
  <c r="BA9" i="9"/>
  <c r="BA42" i="9"/>
  <c r="BA26" i="9"/>
  <c r="BA43" i="9"/>
  <c r="BA13" i="9"/>
  <c r="BA23" i="9"/>
  <c r="BA44" i="9"/>
  <c r="BA45" i="9"/>
  <c r="BA46" i="9"/>
  <c r="BA47" i="9"/>
  <c r="BA48" i="9"/>
  <c r="BA49" i="9"/>
  <c r="BA7" i="9"/>
  <c r="BA50" i="9"/>
  <c r="BA51" i="9"/>
  <c r="BA21" i="9"/>
  <c r="BA52" i="9"/>
  <c r="BA10" i="9"/>
  <c r="BA53" i="9"/>
  <c r="BA29" i="9"/>
  <c r="BA15" i="9"/>
  <c r="BA54" i="9"/>
  <c r="BA11" i="9"/>
  <c r="BA55" i="9"/>
  <c r="BA56" i="9"/>
  <c r="BA57" i="9"/>
  <c r="BA22" i="9"/>
  <c r="BA58" i="9"/>
  <c r="BA59" i="9"/>
  <c r="BA60" i="9"/>
  <c r="BA33" i="9"/>
  <c r="BA61" i="9"/>
  <c r="BA62" i="9"/>
  <c r="BA63" i="9"/>
  <c r="BA4" i="9"/>
  <c r="BA64" i="9"/>
  <c r="BA65" i="9"/>
  <c r="BA5" i="9"/>
  <c r="BA66" i="9"/>
  <c r="BA6" i="9"/>
  <c r="BA67" i="9"/>
  <c r="BA68" i="9"/>
  <c r="BA69" i="9"/>
  <c r="BA70" i="9"/>
  <c r="BA28" i="9"/>
  <c r="BA71" i="9"/>
  <c r="BA72" i="9"/>
  <c r="BA19" i="9"/>
  <c r="BA73" i="9"/>
  <c r="BA74" i="9"/>
  <c r="BA12" i="9"/>
  <c r="BA16" i="9"/>
  <c r="BA20" i="9"/>
  <c r="BA25" i="9"/>
  <c r="BA17" i="9"/>
  <c r="BA30" i="9"/>
  <c r="BA35" i="9"/>
  <c r="BA36" i="9"/>
  <c r="BA8" i="9"/>
  <c r="BA37" i="9"/>
  <c r="BA38" i="9"/>
  <c r="BH37" i="9"/>
  <c r="BA27" i="9"/>
  <c r="BA34" i="9"/>
  <c r="BK40" i="10"/>
  <c r="BK41" i="10"/>
  <c r="BK42" i="10"/>
  <c r="BK43" i="10"/>
  <c r="BK13" i="10"/>
  <c r="BK7" i="10"/>
  <c r="BK44" i="10"/>
  <c r="BK45" i="10"/>
  <c r="BK46" i="10"/>
  <c r="BK47" i="10"/>
  <c r="BK48" i="10"/>
  <c r="BK49" i="10"/>
  <c r="BK50" i="10"/>
  <c r="BK51" i="10"/>
  <c r="BK52" i="10"/>
  <c r="BK53" i="10"/>
  <c r="BK54" i="10"/>
  <c r="BK55" i="10"/>
  <c r="BK56" i="10"/>
  <c r="BK57" i="10"/>
  <c r="BK58" i="10"/>
  <c r="BK20" i="10"/>
  <c r="BK59" i="10"/>
  <c r="BK60" i="10"/>
  <c r="BK12" i="10"/>
  <c r="BK21" i="10"/>
  <c r="BK18" i="10"/>
  <c r="BK61" i="10"/>
  <c r="BK62" i="10"/>
  <c r="BK63" i="10"/>
  <c r="BK64" i="10"/>
  <c r="BK65" i="10"/>
  <c r="BK66" i="10"/>
  <c r="BK67" i="10"/>
  <c r="BJ40" i="10"/>
  <c r="BL40" i="10" s="1"/>
  <c r="BJ41" i="10"/>
  <c r="BL41" i="10" s="1"/>
  <c r="BJ42" i="10"/>
  <c r="BL42" i="10" s="1"/>
  <c r="BJ43" i="10"/>
  <c r="BL43" i="10" s="1"/>
  <c r="BJ13" i="10"/>
  <c r="BL13" i="10" s="1"/>
  <c r="BJ7" i="10"/>
  <c r="BL7" i="10" s="1"/>
  <c r="BJ44" i="10"/>
  <c r="BL44" i="10" s="1"/>
  <c r="BJ45" i="10"/>
  <c r="BL45" i="10" s="1"/>
  <c r="BJ46" i="10"/>
  <c r="BL46" i="10" s="1"/>
  <c r="BJ47" i="10"/>
  <c r="BL47" i="10" s="1"/>
  <c r="BJ48" i="10"/>
  <c r="BL48" i="10" s="1"/>
  <c r="BJ49" i="10"/>
  <c r="BL49" i="10" s="1"/>
  <c r="BJ50" i="10"/>
  <c r="BL50" i="10" s="1"/>
  <c r="BJ51" i="10"/>
  <c r="BL51" i="10" s="1"/>
  <c r="BJ52" i="10"/>
  <c r="BL52" i="10" s="1"/>
  <c r="BJ53" i="10"/>
  <c r="BL53" i="10" s="1"/>
  <c r="BJ54" i="10"/>
  <c r="BL54" i="10" s="1"/>
  <c r="BJ55" i="10"/>
  <c r="BL55" i="10" s="1"/>
  <c r="BJ56" i="10"/>
  <c r="BL56" i="10" s="1"/>
  <c r="BJ57" i="10"/>
  <c r="BL57" i="10" s="1"/>
  <c r="BJ58" i="10"/>
  <c r="BL58" i="10" s="1"/>
  <c r="BJ20" i="10"/>
  <c r="BL20" i="10" s="1"/>
  <c r="BJ59" i="10"/>
  <c r="BL59" i="10" s="1"/>
  <c r="BJ60" i="10"/>
  <c r="BL60" i="10" s="1"/>
  <c r="BJ12" i="10"/>
  <c r="BL12" i="10" s="1"/>
  <c r="BJ21" i="10"/>
  <c r="BL21" i="10" s="1"/>
  <c r="BJ18" i="10"/>
  <c r="BL18" i="10" s="1"/>
  <c r="BJ61" i="10"/>
  <c r="BL61" i="10" s="1"/>
  <c r="BJ62" i="10"/>
  <c r="BL62" i="10" s="1"/>
  <c r="BJ63" i="10"/>
  <c r="BL63" i="10" s="1"/>
  <c r="BJ64" i="10"/>
  <c r="BL64" i="10" s="1"/>
  <c r="BJ65" i="10"/>
  <c r="BL65" i="10" s="1"/>
  <c r="BJ66" i="10"/>
  <c r="BL66" i="10" s="1"/>
  <c r="BJ67" i="10"/>
  <c r="BL67" i="10" s="1"/>
  <c r="BD4" i="10"/>
  <c r="BE4" i="10"/>
  <c r="BH4" i="10" s="1"/>
  <c r="BF4" i="10"/>
  <c r="BG4" i="10"/>
  <c r="BD8" i="10"/>
  <c r="BE8" i="10"/>
  <c r="BH8" i="10" s="1"/>
  <c r="BF8" i="10"/>
  <c r="BG8" i="10"/>
  <c r="BD23" i="10"/>
  <c r="BE23" i="10"/>
  <c r="BF23" i="10"/>
  <c r="BG23" i="10"/>
  <c r="BD24" i="10"/>
  <c r="BE24" i="10"/>
  <c r="BF24" i="10"/>
  <c r="BG24" i="10"/>
  <c r="BD25" i="10"/>
  <c r="BE25" i="10"/>
  <c r="BF25" i="10"/>
  <c r="BG25" i="10"/>
  <c r="BD9" i="10"/>
  <c r="BE9" i="10"/>
  <c r="BF9" i="10"/>
  <c r="BG9" i="10"/>
  <c r="BD19" i="10"/>
  <c r="BE19" i="10"/>
  <c r="BF19" i="10"/>
  <c r="BG19" i="10"/>
  <c r="BD26" i="10"/>
  <c r="BH26" i="10" s="1"/>
  <c r="BE26" i="10"/>
  <c r="BF26" i="10"/>
  <c r="BG26" i="10"/>
  <c r="BD27" i="10"/>
  <c r="BE27" i="10"/>
  <c r="BF27" i="10"/>
  <c r="BG27" i="10"/>
  <c r="BD28" i="10"/>
  <c r="BE28" i="10"/>
  <c r="BF28" i="10"/>
  <c r="BG28" i="10"/>
  <c r="BD29" i="10"/>
  <c r="BE29" i="10"/>
  <c r="BF29" i="10"/>
  <c r="BG29" i="10"/>
  <c r="BD14" i="10"/>
  <c r="BE14" i="10"/>
  <c r="BF14" i="10"/>
  <c r="BG14" i="10"/>
  <c r="BD17" i="10"/>
  <c r="BE17" i="10"/>
  <c r="BF17" i="10"/>
  <c r="BG17" i="10"/>
  <c r="BD10" i="10"/>
  <c r="BE10" i="10"/>
  <c r="BF10" i="10"/>
  <c r="BG10" i="10"/>
  <c r="BD30" i="10"/>
  <c r="BE30" i="10"/>
  <c r="BF30" i="10"/>
  <c r="BG30" i="10"/>
  <c r="BD31" i="10"/>
  <c r="BE31" i="10"/>
  <c r="BF31" i="10"/>
  <c r="BH31" i="10" s="1"/>
  <c r="BG31" i="10"/>
  <c r="BD32" i="10"/>
  <c r="BE32" i="10"/>
  <c r="BF32" i="10"/>
  <c r="BG32" i="10"/>
  <c r="BD15" i="10"/>
  <c r="BE15" i="10"/>
  <c r="BF15" i="10"/>
  <c r="BG15" i="10"/>
  <c r="BD16" i="10"/>
  <c r="BE16" i="10"/>
  <c r="BF16" i="10"/>
  <c r="BG16" i="10"/>
  <c r="BD11" i="10"/>
  <c r="BE11" i="10"/>
  <c r="BF11" i="10"/>
  <c r="BG11" i="10"/>
  <c r="BD33" i="10"/>
  <c r="BE33" i="10"/>
  <c r="BF33" i="10"/>
  <c r="BG33" i="10"/>
  <c r="BD34" i="10"/>
  <c r="BE34" i="10"/>
  <c r="BF34" i="10"/>
  <c r="BH34" i="10" s="1"/>
  <c r="BG34" i="10"/>
  <c r="BD35" i="10"/>
  <c r="BE35" i="10"/>
  <c r="BF35" i="10"/>
  <c r="BG35" i="10"/>
  <c r="BD36" i="10"/>
  <c r="BE36" i="10"/>
  <c r="BH36" i="10" s="1"/>
  <c r="BF36" i="10"/>
  <c r="BG36" i="10"/>
  <c r="BD37" i="10"/>
  <c r="BE37" i="10"/>
  <c r="BF37" i="10"/>
  <c r="BG37" i="10"/>
  <c r="BD38" i="10"/>
  <c r="BE38" i="10"/>
  <c r="BF38" i="10"/>
  <c r="BG38" i="10"/>
  <c r="BD39" i="10"/>
  <c r="BE39" i="10"/>
  <c r="BF39" i="10"/>
  <c r="BG39" i="10"/>
  <c r="BD40" i="10"/>
  <c r="BE40" i="10"/>
  <c r="BH40" i="10" s="1"/>
  <c r="BF40" i="10"/>
  <c r="BG40" i="10"/>
  <c r="BD41" i="10"/>
  <c r="BE41" i="10"/>
  <c r="BF41" i="10"/>
  <c r="BG41" i="10"/>
  <c r="BD42" i="10"/>
  <c r="BE42" i="10"/>
  <c r="BF42" i="10"/>
  <c r="BG42" i="10"/>
  <c r="BD43" i="10"/>
  <c r="BE43" i="10"/>
  <c r="BH43" i="10" s="1"/>
  <c r="BF43" i="10"/>
  <c r="BG43" i="10"/>
  <c r="BD13" i="10"/>
  <c r="BE13" i="10"/>
  <c r="BF13" i="10"/>
  <c r="BG13" i="10"/>
  <c r="BD7" i="10"/>
  <c r="BE7" i="10"/>
  <c r="BF7" i="10"/>
  <c r="BG7" i="10"/>
  <c r="BD44" i="10"/>
  <c r="BE44" i="10"/>
  <c r="BF44" i="10"/>
  <c r="BG44" i="10"/>
  <c r="BD45" i="10"/>
  <c r="BE45" i="10"/>
  <c r="BH45" i="10" s="1"/>
  <c r="BF45" i="10"/>
  <c r="BG45" i="10"/>
  <c r="BD46" i="10"/>
  <c r="BE46" i="10"/>
  <c r="BF46" i="10"/>
  <c r="BG46" i="10"/>
  <c r="BD47" i="10"/>
  <c r="BE47" i="10"/>
  <c r="BF47" i="10"/>
  <c r="BG47" i="10"/>
  <c r="BD48" i="10"/>
  <c r="BE48" i="10"/>
  <c r="BF48" i="10"/>
  <c r="BG48" i="10"/>
  <c r="BD49" i="10"/>
  <c r="BE49" i="10"/>
  <c r="BH49" i="10" s="1"/>
  <c r="BF49" i="10"/>
  <c r="BG49" i="10"/>
  <c r="BD50" i="10"/>
  <c r="BE50" i="10"/>
  <c r="BF50" i="10"/>
  <c r="BG50" i="10"/>
  <c r="BD51" i="10"/>
  <c r="BE51" i="10"/>
  <c r="BF51" i="10"/>
  <c r="BG51" i="10"/>
  <c r="BD52" i="10"/>
  <c r="BE52" i="10"/>
  <c r="BF52" i="10"/>
  <c r="BG52" i="10"/>
  <c r="BD53" i="10"/>
  <c r="BE53" i="10"/>
  <c r="BH53" i="10" s="1"/>
  <c r="BF53" i="10"/>
  <c r="BG53" i="10"/>
  <c r="BD54" i="10"/>
  <c r="BE54" i="10"/>
  <c r="BF54" i="10"/>
  <c r="BG54" i="10"/>
  <c r="BD55" i="10"/>
  <c r="BE55" i="10"/>
  <c r="BF55" i="10"/>
  <c r="BG55" i="10"/>
  <c r="BD56" i="10"/>
  <c r="BE56" i="10"/>
  <c r="BF56" i="10"/>
  <c r="BG56" i="10"/>
  <c r="BD57" i="10"/>
  <c r="BE57" i="10"/>
  <c r="BF57" i="10"/>
  <c r="BG57" i="10"/>
  <c r="BD58" i="10"/>
  <c r="BE58" i="10"/>
  <c r="BF58" i="10"/>
  <c r="BG58" i="10"/>
  <c r="BD20" i="10"/>
  <c r="BE20" i="10"/>
  <c r="BH20" i="10" s="1"/>
  <c r="BF20" i="10"/>
  <c r="BG20" i="10"/>
  <c r="BD59" i="10"/>
  <c r="BE59" i="10"/>
  <c r="BF59" i="10"/>
  <c r="BG59" i="10"/>
  <c r="BD60" i="10"/>
  <c r="BE60" i="10"/>
  <c r="BF60" i="10"/>
  <c r="BG60" i="10"/>
  <c r="BD12" i="10"/>
  <c r="BE12" i="10"/>
  <c r="BH12" i="10" s="1"/>
  <c r="BF12" i="10"/>
  <c r="BG12" i="10"/>
  <c r="BD21" i="10"/>
  <c r="BE21" i="10"/>
  <c r="BF21" i="10"/>
  <c r="BG21" i="10"/>
  <c r="BD18" i="10"/>
  <c r="BE18" i="10"/>
  <c r="BF18" i="10"/>
  <c r="BG18" i="10"/>
  <c r="BD61" i="10"/>
  <c r="BE61" i="10"/>
  <c r="BF61" i="10"/>
  <c r="BG61" i="10"/>
  <c r="BD62" i="10"/>
  <c r="BE62" i="10"/>
  <c r="BF62" i="10"/>
  <c r="BG62" i="10"/>
  <c r="BD63" i="10"/>
  <c r="BE63" i="10"/>
  <c r="BF63" i="10"/>
  <c r="BG63" i="10"/>
  <c r="BD64" i="10"/>
  <c r="BE64" i="10"/>
  <c r="BF64" i="10"/>
  <c r="BG64" i="10"/>
  <c r="BD65" i="10"/>
  <c r="BE65" i="10"/>
  <c r="BF65" i="10"/>
  <c r="BG65" i="10"/>
  <c r="BD66" i="10"/>
  <c r="BE66" i="10"/>
  <c r="BF66" i="10"/>
  <c r="BG66" i="10"/>
  <c r="BD67" i="10"/>
  <c r="BE67" i="10"/>
  <c r="BF67" i="10"/>
  <c r="BG67" i="10"/>
  <c r="BA4" i="10"/>
  <c r="BA8" i="10"/>
  <c r="BA23" i="10"/>
  <c r="BA24" i="10"/>
  <c r="BA25" i="10"/>
  <c r="BA9" i="10"/>
  <c r="BA19" i="10"/>
  <c r="BA26" i="10"/>
  <c r="BA27" i="10"/>
  <c r="BA28" i="10"/>
  <c r="BA29" i="10"/>
  <c r="BA14" i="10"/>
  <c r="BA17" i="10"/>
  <c r="BA10" i="10"/>
  <c r="BA30" i="10"/>
  <c r="BA31" i="10"/>
  <c r="BA32" i="10"/>
  <c r="BA15" i="10"/>
  <c r="BA16" i="10"/>
  <c r="BA11" i="10"/>
  <c r="BA33" i="10"/>
  <c r="BA34" i="10"/>
  <c r="BA35" i="10"/>
  <c r="BA36" i="10"/>
  <c r="BA37" i="10"/>
  <c r="BA38" i="10"/>
  <c r="BA39" i="10"/>
  <c r="BA40" i="10"/>
  <c r="BA41" i="10"/>
  <c r="BA42" i="10"/>
  <c r="BA43" i="10"/>
  <c r="BA13" i="10"/>
  <c r="BA7" i="10"/>
  <c r="BA44" i="10"/>
  <c r="BA45" i="10"/>
  <c r="BA46" i="10"/>
  <c r="BA47" i="10"/>
  <c r="BA48" i="10"/>
  <c r="BA49" i="10"/>
  <c r="BA50" i="10"/>
  <c r="BA51" i="10"/>
  <c r="BA52" i="10"/>
  <c r="BA53" i="10"/>
  <c r="BA54" i="10"/>
  <c r="BA55" i="10"/>
  <c r="BA56" i="10"/>
  <c r="BA57" i="10"/>
  <c r="BA58" i="10"/>
  <c r="BA20" i="10"/>
  <c r="BA59" i="10"/>
  <c r="BA60" i="10"/>
  <c r="BA12" i="10"/>
  <c r="BA21" i="10"/>
  <c r="BA18" i="10"/>
  <c r="BA61" i="10"/>
  <c r="BA62" i="10"/>
  <c r="BA63" i="10"/>
  <c r="BA64" i="10"/>
  <c r="BA65" i="10"/>
  <c r="BA66" i="10"/>
  <c r="BA67" i="10"/>
  <c r="AZ4" i="10"/>
  <c r="AZ8" i="10"/>
  <c r="AZ23" i="10"/>
  <c r="AZ24" i="10"/>
  <c r="AZ25" i="10"/>
  <c r="AZ9" i="10"/>
  <c r="AZ19" i="10"/>
  <c r="AZ26" i="10"/>
  <c r="AZ27" i="10"/>
  <c r="AZ28" i="10"/>
  <c r="AZ29" i="10"/>
  <c r="AZ14" i="10"/>
  <c r="AZ17" i="10"/>
  <c r="AZ10" i="10"/>
  <c r="AZ30" i="10"/>
  <c r="AZ31" i="10"/>
  <c r="AZ32" i="10"/>
  <c r="AZ15" i="10"/>
  <c r="AZ16" i="10"/>
  <c r="AZ11" i="10"/>
  <c r="AZ33" i="10"/>
  <c r="AZ34" i="10"/>
  <c r="AZ35" i="10"/>
  <c r="AZ36" i="10"/>
  <c r="AZ37" i="10"/>
  <c r="AZ38" i="10"/>
  <c r="AZ39" i="10"/>
  <c r="AZ40" i="10"/>
  <c r="AZ41" i="10"/>
  <c r="AZ42" i="10"/>
  <c r="AZ43" i="10"/>
  <c r="AZ13" i="10"/>
  <c r="AZ7" i="10"/>
  <c r="AZ44" i="10"/>
  <c r="AZ45" i="10"/>
  <c r="AZ46" i="10"/>
  <c r="AZ47" i="10"/>
  <c r="AZ48" i="10"/>
  <c r="AZ49" i="10"/>
  <c r="AZ50" i="10"/>
  <c r="AZ51" i="10"/>
  <c r="AZ52" i="10"/>
  <c r="AZ53" i="10"/>
  <c r="AZ54" i="10"/>
  <c r="AZ55" i="10"/>
  <c r="AZ56" i="10"/>
  <c r="AZ57" i="10"/>
  <c r="AZ58" i="10"/>
  <c r="AZ20" i="10"/>
  <c r="AZ59" i="10"/>
  <c r="AZ60" i="10"/>
  <c r="AZ12" i="10"/>
  <c r="AZ21" i="10"/>
  <c r="AZ18" i="10"/>
  <c r="AZ61" i="10"/>
  <c r="AZ62" i="10"/>
  <c r="AZ63" i="10"/>
  <c r="AZ64" i="10"/>
  <c r="AZ65" i="10"/>
  <c r="AZ66" i="10"/>
  <c r="AZ67" i="10"/>
  <c r="BG6" i="10"/>
  <c r="BF6" i="10"/>
  <c r="BE6" i="10"/>
  <c r="BD6" i="10"/>
  <c r="BA6" i="10"/>
  <c r="AZ6" i="10"/>
  <c r="BG22" i="10"/>
  <c r="BF22" i="10"/>
  <c r="BE22" i="10"/>
  <c r="BD22" i="10"/>
  <c r="BA22" i="10"/>
  <c r="AZ22" i="10"/>
  <c r="BG5" i="10"/>
  <c r="BF5" i="10"/>
  <c r="BE5" i="10"/>
  <c r="BD5" i="10"/>
  <c r="BA5" i="10"/>
  <c r="AZ5" i="10"/>
  <c r="BK30" i="15"/>
  <c r="BK22" i="10"/>
  <c r="BL22" i="10" s="1"/>
  <c r="BK6" i="10"/>
  <c r="BK4" i="10"/>
  <c r="BK8" i="10"/>
  <c r="BK23" i="10"/>
  <c r="BL23" i="10" s="1"/>
  <c r="BK24" i="10"/>
  <c r="BK25" i="10"/>
  <c r="BK9" i="10"/>
  <c r="BK19" i="10"/>
  <c r="BL19" i="10" s="1"/>
  <c r="BK26" i="10"/>
  <c r="BK27" i="10"/>
  <c r="BK28" i="10"/>
  <c r="BK29" i="10"/>
  <c r="BL29" i="10" s="1"/>
  <c r="BK14" i="10"/>
  <c r="BK17" i="10"/>
  <c r="BK10" i="10"/>
  <c r="BK30" i="10"/>
  <c r="BL30" i="10" s="1"/>
  <c r="BK31" i="10"/>
  <c r="BK32" i="10"/>
  <c r="BK15" i="10"/>
  <c r="BK16" i="10"/>
  <c r="BL16" i="10" s="1"/>
  <c r="BK11" i="10"/>
  <c r="BK33" i="10"/>
  <c r="BK34" i="10"/>
  <c r="BK35" i="10"/>
  <c r="BL35" i="10" s="1"/>
  <c r="BK36" i="10"/>
  <c r="BK37" i="10"/>
  <c r="BK38" i="10"/>
  <c r="BK39" i="10"/>
  <c r="BL39" i="10" s="1"/>
  <c r="BK5" i="10"/>
  <c r="BJ22" i="10"/>
  <c r="BJ6" i="10"/>
  <c r="BL6" i="10" s="1"/>
  <c r="BJ4" i="10"/>
  <c r="BL4" i="10" s="1"/>
  <c r="BJ8" i="10"/>
  <c r="BL8" i="10" s="1"/>
  <c r="BJ23" i="10"/>
  <c r="BJ24" i="10"/>
  <c r="BL24" i="10" s="1"/>
  <c r="BJ25" i="10"/>
  <c r="BL25" i="10" s="1"/>
  <c r="BJ9" i="10"/>
  <c r="BL9" i="10" s="1"/>
  <c r="BJ19" i="10"/>
  <c r="BJ26" i="10"/>
  <c r="BL26" i="10" s="1"/>
  <c r="BJ27" i="10"/>
  <c r="BL27" i="10" s="1"/>
  <c r="BJ28" i="10"/>
  <c r="BL28" i="10" s="1"/>
  <c r="BJ29" i="10"/>
  <c r="BJ14" i="10"/>
  <c r="BL14" i="10" s="1"/>
  <c r="BJ17" i="10"/>
  <c r="BL17" i="10" s="1"/>
  <c r="BJ10" i="10"/>
  <c r="BL10" i="10" s="1"/>
  <c r="BJ30" i="10"/>
  <c r="BJ31" i="10"/>
  <c r="BL31" i="10" s="1"/>
  <c r="BJ32" i="10"/>
  <c r="BL32" i="10" s="1"/>
  <c r="BJ15" i="10"/>
  <c r="BL15" i="10" s="1"/>
  <c r="BJ16" i="10"/>
  <c r="BJ11" i="10"/>
  <c r="BL11" i="10" s="1"/>
  <c r="BJ33" i="10"/>
  <c r="BL33" i="10" s="1"/>
  <c r="BJ34" i="10"/>
  <c r="BL34" i="10" s="1"/>
  <c r="BJ35" i="10"/>
  <c r="BJ36" i="10"/>
  <c r="BL36" i="10" s="1"/>
  <c r="BJ37" i="10"/>
  <c r="BL37" i="10" s="1"/>
  <c r="BJ38" i="10"/>
  <c r="BL38" i="10" s="1"/>
  <c r="BJ39" i="10"/>
  <c r="BJ5" i="10"/>
  <c r="BL5" i="10" s="1"/>
  <c r="AX41" i="10"/>
  <c r="AX42" i="10"/>
  <c r="AX43" i="10"/>
  <c r="AX13" i="10"/>
  <c r="AX7" i="10"/>
  <c r="AX44" i="10"/>
  <c r="AX45" i="10"/>
  <c r="AX46" i="10"/>
  <c r="AX47" i="10"/>
  <c r="AX48" i="10"/>
  <c r="AX49" i="10"/>
  <c r="AX50" i="10"/>
  <c r="AX51" i="10"/>
  <c r="AX52" i="10"/>
  <c r="AX53" i="10"/>
  <c r="AX54" i="10"/>
  <c r="AX55" i="10"/>
  <c r="AX56" i="10"/>
  <c r="AX57" i="10"/>
  <c r="AX58" i="10"/>
  <c r="AX20" i="10"/>
  <c r="AX59" i="10"/>
  <c r="AX60" i="10"/>
  <c r="AX12" i="10"/>
  <c r="AX21" i="10"/>
  <c r="AX18" i="10"/>
  <c r="AX61" i="10"/>
  <c r="AX62" i="10"/>
  <c r="AX63" i="10"/>
  <c r="AX64" i="10"/>
  <c r="AX65" i="10"/>
  <c r="AX66" i="10"/>
  <c r="AX67" i="10"/>
  <c r="BJ22" i="13"/>
  <c r="BK22" i="13" s="1"/>
  <c r="BJ9" i="13"/>
  <c r="BK9" i="13" s="1"/>
  <c r="BJ20" i="13"/>
  <c r="BK20" i="13" s="1"/>
  <c r="BJ13" i="13"/>
  <c r="BK13" i="13" s="1"/>
  <c r="BJ25" i="13"/>
  <c r="BJ4" i="13"/>
  <c r="BK4" i="13" s="1"/>
  <c r="BJ10" i="13"/>
  <c r="BK10" i="13" s="1"/>
  <c r="BJ17" i="13"/>
  <c r="BK17" i="13" s="1"/>
  <c r="BJ27" i="13"/>
  <c r="BJ31" i="13"/>
  <c r="BK31" i="13" s="1"/>
  <c r="BJ24" i="13"/>
  <c r="BK24" i="13" s="1"/>
  <c r="BJ14" i="13"/>
  <c r="BK14" i="13" s="1"/>
  <c r="BJ8" i="13"/>
  <c r="BJ28" i="13"/>
  <c r="BK28" i="13" s="1"/>
  <c r="BJ26" i="13"/>
  <c r="BK26" i="13" s="1"/>
  <c r="BJ12" i="13"/>
  <c r="BK12" i="13" s="1"/>
  <c r="BJ7" i="13"/>
  <c r="BJ11" i="13"/>
  <c r="BK11" i="13" s="1"/>
  <c r="BJ18" i="13"/>
  <c r="BK18" i="13" s="1"/>
  <c r="BJ19" i="13"/>
  <c r="BK19" i="13" s="1"/>
  <c r="BJ5" i="13"/>
  <c r="BJ15" i="13"/>
  <c r="BK15" i="13" s="1"/>
  <c r="BJ30" i="13"/>
  <c r="BK30" i="13" s="1"/>
  <c r="BJ21" i="13"/>
  <c r="BK21" i="13" s="1"/>
  <c r="BJ29" i="13"/>
  <c r="BJ16" i="13"/>
  <c r="BK16" i="13" s="1"/>
  <c r="BJ6" i="13"/>
  <c r="BK6" i="13" s="1"/>
  <c r="BJ23" i="13"/>
  <c r="BG23" i="13"/>
  <c r="BF22" i="13"/>
  <c r="BF9" i="13"/>
  <c r="BF20" i="13"/>
  <c r="BF13" i="13"/>
  <c r="BF25" i="13"/>
  <c r="BF4" i="13"/>
  <c r="BF10" i="13"/>
  <c r="BF17" i="13"/>
  <c r="BF27" i="13"/>
  <c r="BF31" i="13"/>
  <c r="BF24" i="13"/>
  <c r="BF14" i="13"/>
  <c r="BF8" i="13"/>
  <c r="BF28" i="13"/>
  <c r="BF26" i="13"/>
  <c r="BF12" i="13"/>
  <c r="BF7" i="13"/>
  <c r="BF11" i="13"/>
  <c r="BF18" i="13"/>
  <c r="BF19" i="13"/>
  <c r="BF5" i="13"/>
  <c r="BF15" i="13"/>
  <c r="BF30" i="13"/>
  <c r="BF21" i="13"/>
  <c r="BF29" i="13"/>
  <c r="BF16" i="13"/>
  <c r="BF6" i="13"/>
  <c r="BF23" i="13"/>
  <c r="BE22" i="13"/>
  <c r="BE9" i="13"/>
  <c r="BE20" i="13"/>
  <c r="BE13" i="13"/>
  <c r="BE25" i="13"/>
  <c r="BE4" i="13"/>
  <c r="BE10" i="13"/>
  <c r="BE17" i="13"/>
  <c r="BE27" i="13"/>
  <c r="BE31" i="13"/>
  <c r="BE24" i="13"/>
  <c r="BE14" i="13"/>
  <c r="BE8" i="13"/>
  <c r="BE28" i="13"/>
  <c r="BE26" i="13"/>
  <c r="BE12" i="13"/>
  <c r="BE7" i="13"/>
  <c r="BE11" i="13"/>
  <c r="BE18" i="13"/>
  <c r="BE19" i="13"/>
  <c r="BE5" i="13"/>
  <c r="BE15" i="13"/>
  <c r="BE30" i="13"/>
  <c r="BE21" i="13"/>
  <c r="BE29" i="13"/>
  <c r="BE16" i="13"/>
  <c r="BE6" i="13"/>
  <c r="BE23" i="13"/>
  <c r="BD22" i="13"/>
  <c r="BH22" i="13" s="1"/>
  <c r="BD9" i="13"/>
  <c r="BH9" i="13" s="1"/>
  <c r="BD20" i="13"/>
  <c r="BH20" i="13" s="1"/>
  <c r="BD13" i="13"/>
  <c r="BH13" i="13" s="1"/>
  <c r="BD25" i="13"/>
  <c r="BH25" i="13" s="1"/>
  <c r="BD4" i="13"/>
  <c r="BH4" i="13" s="1"/>
  <c r="BD10" i="13"/>
  <c r="BH10" i="13" s="1"/>
  <c r="BD17" i="13"/>
  <c r="BH17" i="13" s="1"/>
  <c r="BD27" i="13"/>
  <c r="BH27" i="13" s="1"/>
  <c r="BD31" i="13"/>
  <c r="BH31" i="13" s="1"/>
  <c r="BD24" i="13"/>
  <c r="BH24" i="13" s="1"/>
  <c r="BD14" i="13"/>
  <c r="BH14" i="13" s="1"/>
  <c r="BD8" i="13"/>
  <c r="BH8" i="13" s="1"/>
  <c r="BD28" i="13"/>
  <c r="BH28" i="13" s="1"/>
  <c r="BD26" i="13"/>
  <c r="BH26" i="13" s="1"/>
  <c r="BD12" i="13"/>
  <c r="BH12" i="13" s="1"/>
  <c r="BD7" i="13"/>
  <c r="BH7" i="13" s="1"/>
  <c r="BD11" i="13"/>
  <c r="BH11" i="13" s="1"/>
  <c r="BD18" i="13"/>
  <c r="BH18" i="13" s="1"/>
  <c r="BD19" i="13"/>
  <c r="BH19" i="13" s="1"/>
  <c r="BD5" i="13"/>
  <c r="BH5" i="13" s="1"/>
  <c r="BD15" i="13"/>
  <c r="BH15" i="13" s="1"/>
  <c r="BD30" i="13"/>
  <c r="BH30" i="13" s="1"/>
  <c r="BD21" i="13"/>
  <c r="BH21" i="13" s="1"/>
  <c r="BD29" i="13"/>
  <c r="BH29" i="13" s="1"/>
  <c r="BD16" i="13"/>
  <c r="BH16" i="13" s="1"/>
  <c r="BD6" i="13"/>
  <c r="BH6" i="13" s="1"/>
  <c r="BD23" i="13"/>
  <c r="BH23" i="13" s="1"/>
  <c r="AZ22" i="13"/>
  <c r="AZ9" i="13"/>
  <c r="AZ20" i="13"/>
  <c r="AZ13" i="13"/>
  <c r="AZ25" i="13"/>
  <c r="AZ4" i="13"/>
  <c r="AZ10" i="13"/>
  <c r="AZ17" i="13"/>
  <c r="AZ27" i="13"/>
  <c r="AZ31" i="13"/>
  <c r="AZ24" i="13"/>
  <c r="AZ14" i="13"/>
  <c r="AZ8" i="13"/>
  <c r="AZ28" i="13"/>
  <c r="AZ26" i="13"/>
  <c r="AZ12" i="13"/>
  <c r="AZ7" i="13"/>
  <c r="AZ11" i="13"/>
  <c r="AZ18" i="13"/>
  <c r="AZ19" i="13"/>
  <c r="AZ5" i="13"/>
  <c r="AZ15" i="13"/>
  <c r="AZ30" i="13"/>
  <c r="AZ21" i="13"/>
  <c r="AZ29" i="13"/>
  <c r="AZ16" i="13"/>
  <c r="AZ6" i="13"/>
  <c r="AZ23" i="13"/>
  <c r="BG6" i="13"/>
  <c r="BA6" i="13"/>
  <c r="BG16" i="13"/>
  <c r="BA16" i="13"/>
  <c r="BG29" i="13"/>
  <c r="BA29" i="13"/>
  <c r="BG21" i="13"/>
  <c r="BA21" i="13"/>
  <c r="BG30" i="13"/>
  <c r="BA30" i="13"/>
  <c r="BG15" i="13"/>
  <c r="BA15" i="13"/>
  <c r="BG5" i="13"/>
  <c r="BA5" i="13"/>
  <c r="BG19" i="13"/>
  <c r="BA19" i="13"/>
  <c r="BG18" i="13"/>
  <c r="BA18" i="13"/>
  <c r="BG11" i="13"/>
  <c r="BA11" i="13"/>
  <c r="BG7" i="13"/>
  <c r="BA7" i="13"/>
  <c r="BG12" i="13"/>
  <c r="BA12" i="13"/>
  <c r="BG26" i="13"/>
  <c r="BA26" i="13"/>
  <c r="BG28" i="13"/>
  <c r="BA28" i="13"/>
  <c r="BG8" i="13"/>
  <c r="BA8" i="13"/>
  <c r="BG14" i="13"/>
  <c r="BA14" i="13"/>
  <c r="BG24" i="13"/>
  <c r="BA24" i="13"/>
  <c r="BG31" i="13"/>
  <c r="BA31" i="13"/>
  <c r="BG27" i="13"/>
  <c r="BA27" i="13"/>
  <c r="BG17" i="13"/>
  <c r="BA17" i="13"/>
  <c r="BG10" i="13"/>
  <c r="BA10" i="13"/>
  <c r="BG4" i="13"/>
  <c r="BA4" i="13"/>
  <c r="BG25" i="13"/>
  <c r="BA25" i="13"/>
  <c r="BG13" i="13"/>
  <c r="BA13" i="13"/>
  <c r="BG20" i="13"/>
  <c r="BA20" i="13"/>
  <c r="BG9" i="13"/>
  <c r="BA9" i="13"/>
  <c r="BG22" i="13"/>
  <c r="BA22" i="13"/>
  <c r="BA23" i="13"/>
  <c r="BK44" i="11"/>
  <c r="BK13" i="11"/>
  <c r="BK23" i="11"/>
  <c r="BK12" i="11"/>
  <c r="BK27" i="11"/>
  <c r="BK37" i="11"/>
  <c r="BK14" i="11"/>
  <c r="BK38" i="11"/>
  <c r="BK20" i="11"/>
  <c r="BK16" i="11"/>
  <c r="BK33" i="11"/>
  <c r="BK25" i="11"/>
  <c r="BK47" i="11"/>
  <c r="BK40" i="11"/>
  <c r="BK42" i="11"/>
  <c r="BK29" i="11"/>
  <c r="BK35" i="11"/>
  <c r="BK34" i="11"/>
  <c r="BK19" i="11"/>
  <c r="BK18" i="11"/>
  <c r="BK28" i="11"/>
  <c r="BK32" i="11"/>
  <c r="BK48" i="11"/>
  <c r="BK5" i="11"/>
  <c r="BK17" i="11"/>
  <c r="BL17" i="11" s="1"/>
  <c r="BK41" i="11"/>
  <c r="BL41" i="11" s="1"/>
  <c r="BK49" i="11"/>
  <c r="BL49" i="11" s="1"/>
  <c r="BK9" i="11"/>
  <c r="BK30" i="11"/>
  <c r="BL30" i="11" s="1"/>
  <c r="BK6" i="11"/>
  <c r="BL6" i="11" s="1"/>
  <c r="BK50" i="11"/>
  <c r="BL50" i="11" s="1"/>
  <c r="BK51" i="11"/>
  <c r="BL51" i="11" s="1"/>
  <c r="BK43" i="11"/>
  <c r="BL43" i="11" s="1"/>
  <c r="BK7" i="11"/>
  <c r="BL7" i="11" s="1"/>
  <c r="BK45" i="11"/>
  <c r="BL45" i="11" s="1"/>
  <c r="BK46" i="11"/>
  <c r="BL46" i="11" s="1"/>
  <c r="BK52" i="11"/>
  <c r="BK8" i="11"/>
  <c r="BL8" i="11" s="1"/>
  <c r="BK53" i="11"/>
  <c r="BL53" i="11" s="1"/>
  <c r="BK54" i="11"/>
  <c r="BL54" i="11" s="1"/>
  <c r="BK31" i="11"/>
  <c r="BL31" i="11" s="1"/>
  <c r="BK55" i="11"/>
  <c r="BL55" i="11" s="1"/>
  <c r="BK39" i="11"/>
  <c r="BK56" i="11"/>
  <c r="BK57" i="11"/>
  <c r="BL57" i="11" s="1"/>
  <c r="BK58" i="11"/>
  <c r="BL58" i="11" s="1"/>
  <c r="BK59" i="11"/>
  <c r="BL59" i="11" s="1"/>
  <c r="BK60" i="11"/>
  <c r="BK61" i="11"/>
  <c r="BL61" i="11" s="1"/>
  <c r="BK62" i="11"/>
  <c r="BL62" i="11" s="1"/>
  <c r="BK63" i="11"/>
  <c r="BL63" i="11" s="1"/>
  <c r="BK64" i="11"/>
  <c r="BK65" i="11"/>
  <c r="BL65" i="11" s="1"/>
  <c r="BK66" i="11"/>
  <c r="BL66" i="11" s="1"/>
  <c r="BK10" i="11"/>
  <c r="BL10" i="11" s="1"/>
  <c r="BK15" i="11"/>
  <c r="BL15" i="11" s="1"/>
  <c r="BK4" i="11"/>
  <c r="BL4" i="11" s="1"/>
  <c r="BK67" i="11"/>
  <c r="BL67" i="11" s="1"/>
  <c r="BK68" i="11"/>
  <c r="BK11" i="11"/>
  <c r="BJ11" i="11"/>
  <c r="BJ44" i="11"/>
  <c r="BL44" i="11" s="1"/>
  <c r="BJ13" i="11"/>
  <c r="BL13" i="11" s="1"/>
  <c r="BJ23" i="11"/>
  <c r="BJ21" i="11"/>
  <c r="BL21" i="11" s="1"/>
  <c r="BJ12" i="11"/>
  <c r="BL12" i="11" s="1"/>
  <c r="BJ27" i="11"/>
  <c r="BL27" i="11" s="1"/>
  <c r="BJ37" i="11"/>
  <c r="BJ14" i="11"/>
  <c r="BJ38" i="11"/>
  <c r="BL38" i="11" s="1"/>
  <c r="BJ20" i="11"/>
  <c r="BL20" i="11" s="1"/>
  <c r="BJ16" i="11"/>
  <c r="BJ22" i="11"/>
  <c r="BL22" i="11" s="1"/>
  <c r="BJ36" i="11"/>
  <c r="BL36" i="11" s="1"/>
  <c r="BJ33" i="11"/>
  <c r="BL33" i="11" s="1"/>
  <c r="BJ26" i="11"/>
  <c r="BL26" i="11" s="1"/>
  <c r="BJ25" i="11"/>
  <c r="BL25" i="11" s="1"/>
  <c r="BJ47" i="11"/>
  <c r="BL47" i="11" s="1"/>
  <c r="BJ40" i="11"/>
  <c r="BL40" i="11" s="1"/>
  <c r="BJ42" i="11"/>
  <c r="BJ24" i="11"/>
  <c r="BL24" i="11" s="1"/>
  <c r="BJ29" i="11"/>
  <c r="BL29" i="11" s="1"/>
  <c r="BJ35" i="11"/>
  <c r="BL35" i="11" s="1"/>
  <c r="BJ34" i="11"/>
  <c r="BJ19" i="11"/>
  <c r="BJ18" i="11"/>
  <c r="BL18" i="11" s="1"/>
  <c r="BJ28" i="11"/>
  <c r="BL28" i="11" s="1"/>
  <c r="BJ32" i="11"/>
  <c r="BJ48" i="11"/>
  <c r="BJ5" i="11"/>
  <c r="BL5" i="11" s="1"/>
  <c r="BK5" i="15"/>
  <c r="BK29" i="15"/>
  <c r="BK32" i="15"/>
  <c r="BK9" i="15"/>
  <c r="BK8" i="15"/>
  <c r="BK19" i="15"/>
  <c r="BK31" i="15"/>
  <c r="BK10" i="15"/>
  <c r="BK26" i="15"/>
  <c r="BK24" i="15"/>
  <c r="BK16" i="15"/>
  <c r="BK27" i="15"/>
  <c r="BK11" i="15"/>
  <c r="BK6" i="15"/>
  <c r="BK23" i="15"/>
  <c r="BK22" i="15"/>
  <c r="BK4" i="15"/>
  <c r="BK20" i="15"/>
  <c r="BK18" i="15"/>
  <c r="BK33" i="15"/>
  <c r="BK14" i="15"/>
  <c r="BK7" i="15"/>
  <c r="BJ30" i="14"/>
  <c r="BK30" i="14" s="1"/>
  <c r="BJ6" i="14"/>
  <c r="BK6" i="14" s="1"/>
  <c r="BJ17" i="14"/>
  <c r="BK17" i="14" s="1"/>
  <c r="BJ22" i="14"/>
  <c r="BK22" i="14" s="1"/>
  <c r="BJ20" i="14"/>
  <c r="BK20" i="14" s="1"/>
  <c r="BJ12" i="14"/>
  <c r="BK12" i="14" s="1"/>
  <c r="BJ5" i="14"/>
  <c r="BK5" i="14" s="1"/>
  <c r="BJ27" i="14"/>
  <c r="BK27" i="14" s="1"/>
  <c r="BJ21" i="14"/>
  <c r="BK21" i="14" s="1"/>
  <c r="BJ14" i="14"/>
  <c r="BK14" i="14" s="1"/>
  <c r="BJ4" i="14"/>
  <c r="BK4" i="14" s="1"/>
  <c r="BJ29" i="14"/>
  <c r="BK29" i="14" s="1"/>
  <c r="BJ18" i="14"/>
  <c r="BK18" i="14" s="1"/>
  <c r="BJ8" i="14"/>
  <c r="BK8" i="14" s="1"/>
  <c r="BJ19" i="14"/>
  <c r="BK19" i="14" s="1"/>
  <c r="BJ23" i="14"/>
  <c r="BK23" i="14" s="1"/>
  <c r="BJ9" i="14"/>
  <c r="BK9" i="14" s="1"/>
  <c r="BJ7" i="14"/>
  <c r="BK7" i="14" s="1"/>
  <c r="BJ13" i="14"/>
  <c r="BK13" i="14" s="1"/>
  <c r="BJ15" i="14"/>
  <c r="BK15" i="14" s="1"/>
  <c r="BJ26" i="14"/>
  <c r="BK26" i="14" s="1"/>
  <c r="BJ16" i="14"/>
  <c r="BK16" i="14" s="1"/>
  <c r="BJ24" i="14"/>
  <c r="BK24" i="14" s="1"/>
  <c r="BJ33" i="14"/>
  <c r="BK33" i="14" s="1"/>
  <c r="BJ11" i="14"/>
  <c r="BK11" i="14" s="1"/>
  <c r="BJ28" i="14"/>
  <c r="BK28" i="14" s="1"/>
  <c r="BJ25" i="14"/>
  <c r="BK25" i="14" s="1"/>
  <c r="BJ31" i="14"/>
  <c r="BK31" i="14" s="1"/>
  <c r="BJ10" i="14"/>
  <c r="BK10" i="14" s="1"/>
  <c r="BJ32" i="14"/>
  <c r="BK32" i="14" s="1"/>
  <c r="BJ5" i="15"/>
  <c r="BL5" i="15" s="1"/>
  <c r="BJ29" i="15"/>
  <c r="BL29" i="15" s="1"/>
  <c r="BJ32" i="15"/>
  <c r="BJ9" i="15"/>
  <c r="BJ8" i="15"/>
  <c r="BL8" i="15" s="1"/>
  <c r="BJ13" i="15"/>
  <c r="BL13" i="15" s="1"/>
  <c r="BJ19" i="15"/>
  <c r="BJ17" i="15"/>
  <c r="BJ25" i="15"/>
  <c r="BL25" i="15" s="1"/>
  <c r="BJ21" i="15"/>
  <c r="BL21" i="15" s="1"/>
  <c r="BJ31" i="15"/>
  <c r="BJ28" i="15"/>
  <c r="BJ10" i="15"/>
  <c r="BL10" i="15" s="1"/>
  <c r="BJ15" i="15"/>
  <c r="BL15" i="15" s="1"/>
  <c r="BJ12" i="15"/>
  <c r="BJ26" i="15"/>
  <c r="BJ24" i="15"/>
  <c r="BL24" i="15" s="1"/>
  <c r="BJ16" i="15"/>
  <c r="BJ27" i="15"/>
  <c r="BJ11" i="15"/>
  <c r="BJ6" i="15"/>
  <c r="BL6" i="15" s="1"/>
  <c r="BJ23" i="15"/>
  <c r="BJ22" i="15"/>
  <c r="BJ4" i="15"/>
  <c r="BJ20" i="15"/>
  <c r="BL20" i="15" s="1"/>
  <c r="BJ18" i="15"/>
  <c r="BJ33" i="15"/>
  <c r="BJ14" i="15"/>
  <c r="BJ7" i="15"/>
  <c r="BL7" i="15" s="1"/>
  <c r="BJ30" i="15"/>
  <c r="BL30" i="15" s="1"/>
  <c r="AX35" i="5"/>
  <c r="AX80" i="6"/>
  <c r="AX78" i="9"/>
  <c r="AX77" i="9"/>
  <c r="AX82" i="10"/>
  <c r="BH35" i="9" l="1"/>
  <c r="BH76" i="12"/>
  <c r="BH44" i="12"/>
  <c r="BH34" i="12"/>
  <c r="BH81" i="12"/>
  <c r="BH6" i="12"/>
  <c r="BH79" i="12"/>
  <c r="BH77" i="12"/>
  <c r="BH10" i="12"/>
  <c r="BH26" i="12"/>
  <c r="BH73" i="12"/>
  <c r="BH49" i="12"/>
  <c r="BH23" i="12"/>
  <c r="BH28" i="12"/>
  <c r="BH11" i="12"/>
  <c r="BH41" i="12"/>
  <c r="BH40" i="12"/>
  <c r="BH20" i="12"/>
  <c r="BH36" i="12"/>
  <c r="BH29" i="12"/>
  <c r="BH75" i="12"/>
  <c r="BH16" i="12"/>
  <c r="BH13" i="12"/>
  <c r="BH74" i="12"/>
  <c r="BH4" i="12"/>
  <c r="BH8" i="12"/>
  <c r="BH14" i="12"/>
  <c r="BH68" i="12"/>
  <c r="BH9" i="12"/>
  <c r="BH7" i="12"/>
  <c r="BH15" i="12"/>
  <c r="BH19" i="12"/>
  <c r="BH54" i="12"/>
  <c r="BH42" i="12"/>
  <c r="BH39" i="12"/>
  <c r="BH30" i="12"/>
  <c r="BH33" i="12"/>
  <c r="BH24" i="12"/>
  <c r="BH32" i="12"/>
  <c r="BH5" i="12"/>
  <c r="BH71" i="12"/>
  <c r="BH69" i="12"/>
  <c r="BH67" i="12"/>
  <c r="BH65" i="12"/>
  <c r="BH64" i="12"/>
  <c r="BH25" i="12"/>
  <c r="BH62" i="12"/>
  <c r="BH60" i="12"/>
  <c r="BH12" i="12"/>
  <c r="BH58" i="12"/>
  <c r="BH57" i="12"/>
  <c r="BH55" i="12"/>
  <c r="BH31" i="12"/>
  <c r="BH51" i="12"/>
  <c r="BH22" i="12"/>
  <c r="BH46" i="12"/>
  <c r="BH37" i="12"/>
  <c r="BH21" i="12"/>
  <c r="BH19" i="5"/>
  <c r="BH14" i="5"/>
  <c r="BL15" i="5"/>
  <c r="BL18" i="5"/>
  <c r="BH15" i="5"/>
  <c r="BH5" i="5"/>
  <c r="BH24" i="5"/>
  <c r="BH10" i="5"/>
  <c r="BH18" i="5"/>
  <c r="BH6" i="5"/>
  <c r="BH8" i="5"/>
  <c r="BL21" i="5"/>
  <c r="BL9" i="5"/>
  <c r="BL23" i="5"/>
  <c r="BL14" i="5"/>
  <c r="BH4" i="5"/>
  <c r="BH9" i="5"/>
  <c r="BL19" i="5"/>
  <c r="BL24" i="5"/>
  <c r="BL8" i="5"/>
  <c r="BL10" i="7"/>
  <c r="BL14" i="7"/>
  <c r="BL12" i="7"/>
  <c r="BL23" i="7"/>
  <c r="BL8" i="7"/>
  <c r="BL9" i="7"/>
  <c r="BL34" i="7"/>
  <c r="BL33" i="7"/>
  <c r="BL13" i="7"/>
  <c r="BH17" i="7"/>
  <c r="BH41" i="7"/>
  <c r="BH5" i="7"/>
  <c r="BH25" i="7"/>
  <c r="BH37" i="7"/>
  <c r="BH36" i="7"/>
  <c r="BH30" i="7"/>
  <c r="BH10" i="7"/>
  <c r="BH19" i="7"/>
  <c r="BH14" i="7"/>
  <c r="BH39" i="7"/>
  <c r="BH12" i="7"/>
  <c r="BH7" i="7"/>
  <c r="BH23" i="7"/>
  <c r="BH26" i="7"/>
  <c r="BH8" i="7"/>
  <c r="BH4" i="7"/>
  <c r="BH9" i="7"/>
  <c r="BH22" i="7"/>
  <c r="BH11" i="7"/>
  <c r="BH34" i="7"/>
  <c r="BH16" i="7"/>
  <c r="BH29" i="7"/>
  <c r="BH33" i="7"/>
  <c r="BH27" i="7"/>
  <c r="BH18" i="7"/>
  <c r="BH13" i="7"/>
  <c r="BH24" i="7"/>
  <c r="BH36" i="6"/>
  <c r="BL39" i="6"/>
  <c r="BH11" i="6"/>
  <c r="BH16" i="6"/>
  <c r="BH46" i="6"/>
  <c r="BH35" i="6"/>
  <c r="BH43" i="6"/>
  <c r="BH15" i="6"/>
  <c r="BH17" i="6"/>
  <c r="BH38" i="6"/>
  <c r="BH26" i="6"/>
  <c r="BL40" i="6"/>
  <c r="BH47" i="6"/>
  <c r="BH14" i="6"/>
  <c r="BH45" i="6"/>
  <c r="BH8" i="6"/>
  <c r="BH44" i="6"/>
  <c r="BH41" i="6"/>
  <c r="BH40" i="6"/>
  <c r="BH39" i="6"/>
  <c r="BH34" i="6"/>
  <c r="BH28" i="6"/>
  <c r="BH33" i="6"/>
  <c r="BH37" i="6"/>
  <c r="BH30" i="6"/>
  <c r="BH56" i="6"/>
  <c r="BH12" i="6"/>
  <c r="BH53" i="6"/>
  <c r="BH52" i="6"/>
  <c r="BH20" i="6"/>
  <c r="BH48" i="6"/>
  <c r="BH50" i="6"/>
  <c r="BH9" i="6"/>
  <c r="BH23" i="6"/>
  <c r="BH7" i="6"/>
  <c r="BH25" i="6"/>
  <c r="BH10" i="6"/>
  <c r="BH55" i="6"/>
  <c r="BH54" i="6"/>
  <c r="BH32" i="6"/>
  <c r="BH5" i="6"/>
  <c r="BL52" i="11"/>
  <c r="BL64" i="11"/>
  <c r="BL60" i="11"/>
  <c r="BL56" i="11"/>
  <c r="BL68" i="11"/>
  <c r="BL9" i="11"/>
  <c r="BH24" i="6"/>
  <c r="BH4" i="8"/>
  <c r="BH9" i="8"/>
  <c r="BL11" i="8"/>
  <c r="BL26" i="8"/>
  <c r="BL12" i="8"/>
  <c r="BL23" i="8"/>
  <c r="BL7" i="8"/>
  <c r="BL18" i="8"/>
  <c r="BH21" i="8"/>
  <c r="BH26" i="8"/>
  <c r="BH6" i="8"/>
  <c r="BH12" i="8"/>
  <c r="BH18" i="8"/>
  <c r="BH11" i="8"/>
  <c r="BH5" i="8"/>
  <c r="BH25" i="8"/>
  <c r="BH13" i="8"/>
  <c r="BL5" i="8"/>
  <c r="BL19" i="8"/>
  <c r="BL25" i="8"/>
  <c r="BL8" i="8"/>
  <c r="BL13" i="8"/>
  <c r="BH15" i="8"/>
  <c r="BH16" i="8"/>
  <c r="BH17" i="8"/>
  <c r="BL17" i="8"/>
  <c r="BH20" i="8"/>
  <c r="BH19" i="8"/>
  <c r="BH8" i="8"/>
  <c r="BH59" i="10"/>
  <c r="BH54" i="10"/>
  <c r="BH50" i="10"/>
  <c r="BH46" i="10"/>
  <c r="BH13" i="10"/>
  <c r="BH38" i="10"/>
  <c r="BH35" i="10"/>
  <c r="BH11" i="10"/>
  <c r="BH15" i="10"/>
  <c r="BH10" i="10"/>
  <c r="BH30" i="10"/>
  <c r="BH14" i="10"/>
  <c r="BH28" i="10"/>
  <c r="BH9" i="10"/>
  <c r="BH58" i="10"/>
  <c r="BH42" i="10"/>
  <c r="BH19" i="10"/>
  <c r="BH22" i="10"/>
  <c r="BH65" i="10"/>
  <c r="BH62" i="10"/>
  <c r="BH56" i="10"/>
  <c r="BH55" i="10"/>
  <c r="BH37" i="10"/>
  <c r="BH24" i="10"/>
  <c r="BH60" i="10"/>
  <c r="BH52" i="10"/>
  <c r="BH51" i="10"/>
  <c r="BH48" i="10"/>
  <c r="BH47" i="10"/>
  <c r="BH44" i="10"/>
  <c r="BH7" i="10"/>
  <c r="BH39" i="10"/>
  <c r="BH16" i="10"/>
  <c r="BH29" i="10"/>
  <c r="BH66" i="10"/>
  <c r="BH61" i="10"/>
  <c r="BH32" i="10"/>
  <c r="BH27" i="10"/>
  <c r="BH23" i="10"/>
  <c r="BH5" i="10"/>
  <c r="BH6" i="10"/>
  <c r="BH67" i="10"/>
  <c r="BH64" i="10"/>
  <c r="BH63" i="10"/>
  <c r="BH18" i="10"/>
  <c r="BH21" i="10"/>
  <c r="BH57" i="10"/>
  <c r="BH41" i="10"/>
  <c r="BH33" i="10"/>
  <c r="BH17" i="10"/>
  <c r="BH25" i="10"/>
  <c r="BL11" i="11"/>
  <c r="BL48" i="11"/>
  <c r="BL19" i="11"/>
  <c r="BL14" i="11"/>
  <c r="BL32" i="11"/>
  <c r="BL34" i="11"/>
  <c r="BL42" i="11"/>
  <c r="BL16" i="11"/>
  <c r="BL37" i="11"/>
  <c r="BL23" i="11"/>
  <c r="BL18" i="15"/>
  <c r="BL23" i="15"/>
  <c r="BL16" i="15"/>
  <c r="BH19" i="9"/>
  <c r="BH70" i="9"/>
  <c r="BH6" i="9"/>
  <c r="BH64" i="9"/>
  <c r="BH61" i="9"/>
  <c r="BH58" i="9"/>
  <c r="BH55" i="9"/>
  <c r="BH29" i="9"/>
  <c r="BH21" i="9"/>
  <c r="BH49" i="9"/>
  <c r="BH45" i="9"/>
  <c r="BH43" i="9"/>
  <c r="BH24" i="9"/>
  <c r="BH31" i="9"/>
  <c r="BH26" i="9"/>
  <c r="BH16" i="9"/>
  <c r="BH44" i="9"/>
  <c r="BH18" i="9"/>
  <c r="BH20" i="9"/>
  <c r="BH72" i="9"/>
  <c r="BH66" i="9"/>
  <c r="BH33" i="9"/>
  <c r="BH11" i="9"/>
  <c r="BH51" i="9"/>
  <c r="BH41" i="9"/>
  <c r="BL21" i="8"/>
  <c r="BL15" i="8"/>
  <c r="BL22" i="8"/>
  <c r="BL16" i="8"/>
  <c r="BL9" i="8"/>
  <c r="BL4" i="8"/>
  <c r="BL6" i="8"/>
  <c r="BL24" i="8"/>
  <c r="BL10" i="8"/>
  <c r="BL20" i="8"/>
  <c r="BL14" i="8"/>
  <c r="BH14" i="8"/>
  <c r="BH38" i="9"/>
  <c r="BH34" i="9"/>
  <c r="BH27" i="9"/>
  <c r="BL4" i="15"/>
  <c r="BL26" i="15"/>
  <c r="BL28" i="15"/>
  <c r="BL9" i="15"/>
  <c r="BL33" i="15"/>
  <c r="BL22" i="15"/>
  <c r="BL27" i="15"/>
  <c r="BL12" i="15"/>
  <c r="BL31" i="15"/>
  <c r="BL19" i="15"/>
  <c r="BL32" i="15"/>
  <c r="BL14" i="15"/>
  <c r="BL11" i="15"/>
  <c r="BL17" i="15"/>
  <c r="BD34" i="14" l="1"/>
  <c r="BE34" i="14"/>
  <c r="BF34" i="14"/>
  <c r="BH34" i="14" s="1"/>
  <c r="BG34" i="14"/>
  <c r="BG30" i="14"/>
  <c r="BG6" i="14"/>
  <c r="BG17" i="14"/>
  <c r="BG22" i="14"/>
  <c r="BG20" i="14"/>
  <c r="BG12" i="14"/>
  <c r="BG5" i="14"/>
  <c r="BG27" i="14"/>
  <c r="BG21" i="14"/>
  <c r="BG14" i="14"/>
  <c r="BG4" i="14"/>
  <c r="BG29" i="14"/>
  <c r="BG18" i="14"/>
  <c r="BG8" i="14"/>
  <c r="BG19" i="14"/>
  <c r="BG23" i="14"/>
  <c r="BG9" i="14"/>
  <c r="BG7" i="14"/>
  <c r="BG13" i="14"/>
  <c r="BG15" i="14"/>
  <c r="BG26" i="14"/>
  <c r="BG16" i="14"/>
  <c r="BG24" i="14"/>
  <c r="BG33" i="14"/>
  <c r="BG11" i="14"/>
  <c r="BG28" i="14"/>
  <c r="BG25" i="14"/>
  <c r="BG31" i="14"/>
  <c r="BG10" i="14"/>
  <c r="BG32" i="14"/>
  <c r="BF30" i="14"/>
  <c r="BF6" i="14"/>
  <c r="BF17" i="14"/>
  <c r="BF22" i="14"/>
  <c r="BF20" i="14"/>
  <c r="BF12" i="14"/>
  <c r="BF5" i="14"/>
  <c r="BF27" i="14"/>
  <c r="BF21" i="14"/>
  <c r="BF14" i="14"/>
  <c r="BF4" i="14"/>
  <c r="BF29" i="14"/>
  <c r="BF18" i="14"/>
  <c r="BF8" i="14"/>
  <c r="BF19" i="14"/>
  <c r="BF23" i="14"/>
  <c r="BF9" i="14"/>
  <c r="BF7" i="14"/>
  <c r="BF13" i="14"/>
  <c r="BF15" i="14"/>
  <c r="BF26" i="14"/>
  <c r="BF16" i="14"/>
  <c r="BF24" i="14"/>
  <c r="BF33" i="14"/>
  <c r="BF11" i="14"/>
  <c r="BF28" i="14"/>
  <c r="BF25" i="14"/>
  <c r="BF31" i="14"/>
  <c r="BF10" i="14"/>
  <c r="BF32" i="14"/>
  <c r="BE30" i="14"/>
  <c r="BE6" i="14"/>
  <c r="BH6" i="14" s="1"/>
  <c r="BE17" i="14"/>
  <c r="BE22" i="14"/>
  <c r="BE20" i="14"/>
  <c r="BE12" i="14"/>
  <c r="BH12" i="14" s="1"/>
  <c r="BE5" i="14"/>
  <c r="BH5" i="14" s="1"/>
  <c r="BE27" i="14"/>
  <c r="BE21" i="14"/>
  <c r="BE14" i="14"/>
  <c r="BH14" i="14" s="1"/>
  <c r="BE4" i="14"/>
  <c r="BE29" i="14"/>
  <c r="BE18" i="14"/>
  <c r="BE8" i="14"/>
  <c r="BH8" i="14" s="1"/>
  <c r="BE19" i="14"/>
  <c r="BE23" i="14"/>
  <c r="BE9" i="14"/>
  <c r="BE7" i="14"/>
  <c r="BH7" i="14" s="1"/>
  <c r="BE13" i="14"/>
  <c r="BH13" i="14" s="1"/>
  <c r="BE15" i="14"/>
  <c r="BE26" i="14"/>
  <c r="BE16" i="14"/>
  <c r="BH16" i="14" s="1"/>
  <c r="BE24" i="14"/>
  <c r="BH24" i="14" s="1"/>
  <c r="BE33" i="14"/>
  <c r="BE11" i="14"/>
  <c r="BE28" i="14"/>
  <c r="BH28" i="14" s="1"/>
  <c r="BE25" i="14"/>
  <c r="BE31" i="14"/>
  <c r="BE10" i="14"/>
  <c r="BE32" i="14"/>
  <c r="BH32" i="14" s="1"/>
  <c r="BD30" i="14"/>
  <c r="BH30" i="14" s="1"/>
  <c r="BD6" i="14"/>
  <c r="BD17" i="14"/>
  <c r="BD22" i="14"/>
  <c r="BD20" i="14"/>
  <c r="BH20" i="14" s="1"/>
  <c r="BD12" i="14"/>
  <c r="BD5" i="14"/>
  <c r="BD27" i="14"/>
  <c r="BD21" i="14"/>
  <c r="BD14" i="14"/>
  <c r="BD4" i="14"/>
  <c r="BD29" i="14"/>
  <c r="BD18" i="14"/>
  <c r="BH18" i="14" s="1"/>
  <c r="BD8" i="14"/>
  <c r="BD19" i="14"/>
  <c r="BD23" i="14"/>
  <c r="BD9" i="14"/>
  <c r="BH9" i="14" s="1"/>
  <c r="BD7" i="14"/>
  <c r="BD13" i="14"/>
  <c r="BD15" i="14"/>
  <c r="BD26" i="14"/>
  <c r="BD16" i="14"/>
  <c r="BD24" i="14"/>
  <c r="BD33" i="14"/>
  <c r="BD11" i="14"/>
  <c r="BH11" i="14" s="1"/>
  <c r="BD28" i="14"/>
  <c r="BD25" i="14"/>
  <c r="BD31" i="14"/>
  <c r="BD10" i="14"/>
  <c r="BH10" i="14" s="1"/>
  <c r="BD32" i="14"/>
  <c r="AZ30" i="14"/>
  <c r="AZ6" i="14"/>
  <c r="AZ17" i="14"/>
  <c r="AZ22" i="14"/>
  <c r="AZ20" i="14"/>
  <c r="AZ12" i="14"/>
  <c r="AZ5" i="14"/>
  <c r="AZ27" i="14"/>
  <c r="AZ21" i="14"/>
  <c r="AZ14" i="14"/>
  <c r="AZ4" i="14"/>
  <c r="AZ29" i="14"/>
  <c r="AZ18" i="14"/>
  <c r="AZ8" i="14"/>
  <c r="AZ19" i="14"/>
  <c r="AZ23" i="14"/>
  <c r="AZ9" i="14"/>
  <c r="AZ7" i="14"/>
  <c r="AZ13" i="14"/>
  <c r="AZ15" i="14"/>
  <c r="AZ26" i="14"/>
  <c r="AZ16" i="14"/>
  <c r="AZ24" i="14"/>
  <c r="AZ33" i="14"/>
  <c r="AZ11" i="14"/>
  <c r="AZ28" i="14"/>
  <c r="AZ25" i="14"/>
  <c r="AZ31" i="14"/>
  <c r="AZ10" i="14"/>
  <c r="AZ34" i="14"/>
  <c r="AZ32" i="14"/>
  <c r="BH26" i="14"/>
  <c r="BH21" i="14"/>
  <c r="BH17" i="14"/>
  <c r="BG44" i="11"/>
  <c r="BG13" i="11"/>
  <c r="BG23" i="11"/>
  <c r="BG21" i="11"/>
  <c r="BG12" i="11"/>
  <c r="BG27" i="11"/>
  <c r="BG37" i="11"/>
  <c r="BG14" i="11"/>
  <c r="BG38" i="11"/>
  <c r="BG20" i="11"/>
  <c r="BG16" i="11"/>
  <c r="BG22" i="11"/>
  <c r="BG36" i="11"/>
  <c r="BG33" i="11"/>
  <c r="BG26" i="11"/>
  <c r="BG25" i="11"/>
  <c r="BG47" i="11"/>
  <c r="BG40" i="11"/>
  <c r="BG42" i="11"/>
  <c r="BG24" i="11"/>
  <c r="BG29" i="11"/>
  <c r="BG35" i="11"/>
  <c r="BG34" i="11"/>
  <c r="BG19" i="11"/>
  <c r="BG18" i="11"/>
  <c r="BG28" i="11"/>
  <c r="BG32" i="11"/>
  <c r="BG48" i="11"/>
  <c r="BG5" i="11"/>
  <c r="BG17" i="11"/>
  <c r="BG41" i="11"/>
  <c r="BG49" i="11"/>
  <c r="BG9" i="11"/>
  <c r="BG30" i="11"/>
  <c r="BG6" i="11"/>
  <c r="BG50" i="11"/>
  <c r="BG51" i="11"/>
  <c r="BG43" i="11"/>
  <c r="BG7" i="11"/>
  <c r="BG45" i="11"/>
  <c r="BG46" i="11"/>
  <c r="BG52" i="11"/>
  <c r="BG8" i="11"/>
  <c r="BG53" i="11"/>
  <c r="BG54" i="11"/>
  <c r="BG31" i="11"/>
  <c r="BG55" i="11"/>
  <c r="BG39" i="11"/>
  <c r="BG56" i="11"/>
  <c r="BG57" i="11"/>
  <c r="BG58" i="11"/>
  <c r="BG59" i="11"/>
  <c r="BG60" i="11"/>
  <c r="BG61" i="11"/>
  <c r="BG62" i="11"/>
  <c r="BG63" i="11"/>
  <c r="BG64" i="11"/>
  <c r="BG65" i="11"/>
  <c r="BG66" i="11"/>
  <c r="BG10" i="11"/>
  <c r="BG15" i="11"/>
  <c r="BG4" i="11"/>
  <c r="BG67" i="11"/>
  <c r="BG68" i="11"/>
  <c r="BF44" i="11"/>
  <c r="BF13" i="11"/>
  <c r="BF23" i="11"/>
  <c r="BF21" i="11"/>
  <c r="BF12" i="11"/>
  <c r="BF27" i="11"/>
  <c r="BF37" i="11"/>
  <c r="BF14" i="11"/>
  <c r="BF38" i="11"/>
  <c r="BF20" i="11"/>
  <c r="BF16" i="11"/>
  <c r="BF22" i="11"/>
  <c r="BF36" i="11"/>
  <c r="BF33" i="11"/>
  <c r="BF26" i="11"/>
  <c r="BF25" i="11"/>
  <c r="BF47" i="11"/>
  <c r="BF40" i="11"/>
  <c r="BF42" i="11"/>
  <c r="BF24" i="11"/>
  <c r="BF29" i="11"/>
  <c r="BF35" i="11"/>
  <c r="BF34" i="11"/>
  <c r="BF19" i="11"/>
  <c r="BF18" i="11"/>
  <c r="BF28" i="11"/>
  <c r="BF32" i="11"/>
  <c r="BF48" i="11"/>
  <c r="BF5" i="11"/>
  <c r="BF17" i="11"/>
  <c r="BF41" i="11"/>
  <c r="BF49" i="11"/>
  <c r="BF9" i="11"/>
  <c r="BF30" i="11"/>
  <c r="BF6" i="11"/>
  <c r="BF50" i="11"/>
  <c r="BF51" i="11"/>
  <c r="BF43" i="11"/>
  <c r="BF7" i="11"/>
  <c r="BF45" i="11"/>
  <c r="BF46" i="11"/>
  <c r="BF52" i="11"/>
  <c r="BF8" i="11"/>
  <c r="BF53" i="11"/>
  <c r="BF54" i="11"/>
  <c r="BF31" i="11"/>
  <c r="BF55" i="11"/>
  <c r="BF39" i="11"/>
  <c r="BF56" i="11"/>
  <c r="BF57" i="11"/>
  <c r="BF58" i="11"/>
  <c r="BF59" i="11"/>
  <c r="BF60" i="11"/>
  <c r="BF61" i="11"/>
  <c r="BF62" i="11"/>
  <c r="BF63" i="11"/>
  <c r="BF64" i="11"/>
  <c r="BF65" i="11"/>
  <c r="BF66" i="11"/>
  <c r="BF10" i="11"/>
  <c r="BF15" i="11"/>
  <c r="BF4" i="11"/>
  <c r="BF67" i="11"/>
  <c r="BF68" i="11"/>
  <c r="BE44" i="11"/>
  <c r="BE13" i="11"/>
  <c r="BE23" i="11"/>
  <c r="BE21" i="11"/>
  <c r="BE12" i="11"/>
  <c r="BE27" i="11"/>
  <c r="BE37" i="11"/>
  <c r="BE14" i="11"/>
  <c r="BE38" i="11"/>
  <c r="BE20" i="11"/>
  <c r="BE16" i="11"/>
  <c r="BE22" i="11"/>
  <c r="BE36" i="11"/>
  <c r="BH36" i="11" s="1"/>
  <c r="BE33" i="11"/>
  <c r="BE26" i="11"/>
  <c r="BE25" i="11"/>
  <c r="BE47" i="11"/>
  <c r="BE40" i="11"/>
  <c r="BE42" i="11"/>
  <c r="BE24" i="11"/>
  <c r="BE29" i="11"/>
  <c r="BH29" i="11" s="1"/>
  <c r="BE35" i="11"/>
  <c r="BE34" i="11"/>
  <c r="BE19" i="11"/>
  <c r="BE18" i="11"/>
  <c r="BE28" i="11"/>
  <c r="BE32" i="11"/>
  <c r="BE48" i="11"/>
  <c r="BE5" i="11"/>
  <c r="BE17" i="11"/>
  <c r="BE41" i="11"/>
  <c r="BE49" i="11"/>
  <c r="BE9" i="11"/>
  <c r="BE30" i="11"/>
  <c r="BE6" i="11"/>
  <c r="BE50" i="11"/>
  <c r="BE51" i="11"/>
  <c r="BE43" i="11"/>
  <c r="BE7" i="11"/>
  <c r="BE45" i="11"/>
  <c r="BE46" i="11"/>
  <c r="BE52" i="11"/>
  <c r="BE8" i="11"/>
  <c r="BE53" i="11"/>
  <c r="BE54" i="11"/>
  <c r="BE31" i="11"/>
  <c r="BE55" i="11"/>
  <c r="BE39" i="11"/>
  <c r="BE56" i="11"/>
  <c r="BE57" i="11"/>
  <c r="BE58" i="11"/>
  <c r="BE59" i="11"/>
  <c r="BE60" i="11"/>
  <c r="BE61" i="11"/>
  <c r="BE62" i="11"/>
  <c r="BE63" i="11"/>
  <c r="BE64" i="11"/>
  <c r="BE65" i="11"/>
  <c r="BE66" i="11"/>
  <c r="BE10" i="11"/>
  <c r="BE15" i="11"/>
  <c r="BE4" i="11"/>
  <c r="BE67" i="11"/>
  <c r="BE68" i="11"/>
  <c r="BG11" i="11"/>
  <c r="BF11" i="11"/>
  <c r="BE11" i="11"/>
  <c r="BD44" i="11"/>
  <c r="BD13" i="11"/>
  <c r="BD23" i="11"/>
  <c r="BD21" i="11"/>
  <c r="BD12" i="11"/>
  <c r="BD27" i="11"/>
  <c r="BD37" i="11"/>
  <c r="BD14" i="11"/>
  <c r="BD38" i="11"/>
  <c r="BD20" i="11"/>
  <c r="BD16" i="11"/>
  <c r="BD22" i="11"/>
  <c r="BD36" i="11"/>
  <c r="BD33" i="11"/>
  <c r="BD26" i="11"/>
  <c r="BD25" i="11"/>
  <c r="BD47" i="11"/>
  <c r="BD40" i="11"/>
  <c r="BH40" i="11" s="1"/>
  <c r="BD42" i="11"/>
  <c r="BD24" i="11"/>
  <c r="BD29" i="11"/>
  <c r="BD35" i="11"/>
  <c r="BD34" i="11"/>
  <c r="BD19" i="11"/>
  <c r="BD18" i="11"/>
  <c r="BD28" i="11"/>
  <c r="BD32" i="11"/>
  <c r="BD48" i="11"/>
  <c r="BD5" i="11"/>
  <c r="BD17" i="11"/>
  <c r="BD41" i="11"/>
  <c r="BD49" i="11"/>
  <c r="BD9" i="11"/>
  <c r="BD30" i="11"/>
  <c r="BD6" i="11"/>
  <c r="BD50" i="11"/>
  <c r="BD51" i="11"/>
  <c r="BD43" i="11"/>
  <c r="BD7" i="11"/>
  <c r="BD45" i="11"/>
  <c r="BD46" i="11"/>
  <c r="BD52" i="11"/>
  <c r="BD8" i="11"/>
  <c r="BD53" i="11"/>
  <c r="BD54" i="11"/>
  <c r="BD31" i="11"/>
  <c r="BD55" i="11"/>
  <c r="BD39" i="11"/>
  <c r="BD56" i="11"/>
  <c r="BD57" i="11"/>
  <c r="BD58" i="11"/>
  <c r="BD59" i="11"/>
  <c r="BD60" i="11"/>
  <c r="BD61" i="11"/>
  <c r="BD62" i="11"/>
  <c r="BD63" i="11"/>
  <c r="BD64" i="11"/>
  <c r="BD65" i="11"/>
  <c r="BD66" i="11"/>
  <c r="BD10" i="11"/>
  <c r="BD15" i="11"/>
  <c r="BD4" i="11"/>
  <c r="BD67" i="11"/>
  <c r="BD68" i="11"/>
  <c r="BD11" i="11"/>
  <c r="AZ21" i="11"/>
  <c r="AZ8" i="11"/>
  <c r="AZ13" i="11"/>
  <c r="AZ31" i="11"/>
  <c r="AZ17" i="11"/>
  <c r="AZ15" i="11"/>
  <c r="AZ23" i="11"/>
  <c r="AZ19" i="11"/>
  <c r="AZ11" i="11"/>
  <c r="AZ4" i="11"/>
  <c r="AZ16" i="11"/>
  <c r="AZ32" i="11"/>
  <c r="AZ33" i="11"/>
  <c r="AZ18" i="11"/>
  <c r="AZ34" i="11"/>
  <c r="AZ35" i="11"/>
  <c r="AZ36" i="11"/>
  <c r="AZ37" i="11"/>
  <c r="AZ26" i="11"/>
  <c r="AZ38" i="11"/>
  <c r="AZ39" i="11"/>
  <c r="AZ5" i="11"/>
  <c r="AZ9" i="11"/>
  <c r="AZ24" i="11"/>
  <c r="AZ6" i="11"/>
  <c r="AZ40" i="11"/>
  <c r="AZ20" i="11"/>
  <c r="AZ41" i="11"/>
  <c r="AZ42" i="11"/>
  <c r="AZ12" i="11"/>
  <c r="AZ14" i="11"/>
  <c r="AZ43" i="11"/>
  <c r="AZ44" i="11"/>
  <c r="AZ27" i="11"/>
  <c r="AZ45" i="11"/>
  <c r="AZ22" i="11"/>
  <c r="AZ46" i="11"/>
  <c r="AZ25" i="11"/>
  <c r="AZ47" i="11"/>
  <c r="AZ29" i="11"/>
  <c r="AZ28" i="11"/>
  <c r="AZ48" i="11"/>
  <c r="AZ49" i="11"/>
  <c r="AZ50" i="11"/>
  <c r="AZ51" i="11"/>
  <c r="AZ7" i="11"/>
  <c r="AZ52" i="11"/>
  <c r="AZ53" i="11"/>
  <c r="AZ54" i="11"/>
  <c r="AZ55" i="11"/>
  <c r="AZ56" i="11"/>
  <c r="AZ57" i="11"/>
  <c r="AZ58" i="11"/>
  <c r="AZ59" i="11"/>
  <c r="AZ60" i="11"/>
  <c r="AZ61" i="11"/>
  <c r="AZ62" i="11"/>
  <c r="AZ63" i="11"/>
  <c r="AZ64" i="11"/>
  <c r="AZ65" i="11"/>
  <c r="AZ66" i="11"/>
  <c r="AZ10" i="11"/>
  <c r="AZ67" i="11"/>
  <c r="AZ68" i="11"/>
  <c r="AZ30" i="11"/>
  <c r="BA12" i="11"/>
  <c r="BA14" i="11"/>
  <c r="BA43" i="11"/>
  <c r="BA44" i="11"/>
  <c r="BA27" i="11"/>
  <c r="BA45" i="11"/>
  <c r="BA22" i="11"/>
  <c r="BA46" i="11"/>
  <c r="BA25" i="11"/>
  <c r="BA47" i="11"/>
  <c r="BA29" i="11"/>
  <c r="BA28" i="11"/>
  <c r="BA48" i="11"/>
  <c r="BA49" i="11"/>
  <c r="BA50" i="11"/>
  <c r="BA51" i="11"/>
  <c r="BA7" i="11"/>
  <c r="BA52" i="11"/>
  <c r="BA53" i="11"/>
  <c r="BA54" i="11"/>
  <c r="BA55" i="11"/>
  <c r="BA56" i="11"/>
  <c r="BA57" i="11"/>
  <c r="BA58" i="11"/>
  <c r="BA59" i="11"/>
  <c r="BA60" i="11"/>
  <c r="BA61" i="11"/>
  <c r="BA62" i="11"/>
  <c r="BA63" i="11"/>
  <c r="BA64" i="11"/>
  <c r="BA65" i="11"/>
  <c r="BA66" i="11"/>
  <c r="BA10" i="11"/>
  <c r="BA67" i="11"/>
  <c r="BA68" i="11"/>
  <c r="BH5" i="11"/>
  <c r="BA42" i="11"/>
  <c r="BA41" i="11"/>
  <c r="BA20" i="11"/>
  <c r="BA40" i="11"/>
  <c r="BA6" i="11"/>
  <c r="BA24" i="11"/>
  <c r="BA9" i="11"/>
  <c r="BA5" i="11"/>
  <c r="BA39" i="11"/>
  <c r="BA38" i="11"/>
  <c r="BA26" i="11"/>
  <c r="BA37" i="11"/>
  <c r="BA36" i="11"/>
  <c r="BA35" i="11"/>
  <c r="BA34" i="11"/>
  <c r="BA18" i="11"/>
  <c r="BA33" i="11"/>
  <c r="BA32" i="11"/>
  <c r="BA16" i="11"/>
  <c r="BA4" i="11"/>
  <c r="BA11" i="11"/>
  <c r="BA19" i="11"/>
  <c r="BA23" i="11"/>
  <c r="BA15" i="11"/>
  <c r="BH12" i="11"/>
  <c r="BA17" i="11"/>
  <c r="BA31" i="11"/>
  <c r="BA13" i="11"/>
  <c r="BH13" i="11"/>
  <c r="BA8" i="11"/>
  <c r="BA21" i="11"/>
  <c r="BA30" i="11"/>
  <c r="BG5" i="15"/>
  <c r="BG29" i="15"/>
  <c r="BG32" i="15"/>
  <c r="BH32" i="15" s="1"/>
  <c r="BG9" i="15"/>
  <c r="BG8" i="15"/>
  <c r="BG13" i="15"/>
  <c r="BG19" i="15"/>
  <c r="BG17" i="15"/>
  <c r="BG25" i="15"/>
  <c r="BG21" i="15"/>
  <c r="BG31" i="15"/>
  <c r="BH31" i="15" s="1"/>
  <c r="BG28" i="15"/>
  <c r="BG10" i="15"/>
  <c r="BG15" i="15"/>
  <c r="BG12" i="15"/>
  <c r="BG26" i="15"/>
  <c r="BG24" i="15"/>
  <c r="BG16" i="15"/>
  <c r="BG27" i="15"/>
  <c r="BH27" i="15" s="1"/>
  <c r="BG11" i="15"/>
  <c r="BG6" i="15"/>
  <c r="BG23" i="15"/>
  <c r="BG22" i="15"/>
  <c r="BG4" i="15"/>
  <c r="BG20" i="15"/>
  <c r="BG18" i="15"/>
  <c r="BG33" i="15"/>
  <c r="BG14" i="15"/>
  <c r="BG7" i="15"/>
  <c r="BG30" i="15"/>
  <c r="BD30" i="15"/>
  <c r="BD4" i="15"/>
  <c r="BD5" i="15"/>
  <c r="BD23" i="15"/>
  <c r="BD15" i="15"/>
  <c r="BD9" i="15"/>
  <c r="BD18" i="15"/>
  <c r="BD10" i="15"/>
  <c r="BD8" i="15"/>
  <c r="BD6" i="15"/>
  <c r="BD12" i="15"/>
  <c r="BD24" i="15"/>
  <c r="BD16" i="15"/>
  <c r="BD27" i="15"/>
  <c r="BD17" i="15"/>
  <c r="BD13" i="15"/>
  <c r="BD22" i="15"/>
  <c r="BD11" i="15"/>
  <c r="BD25" i="15"/>
  <c r="BD31" i="15"/>
  <c r="BD26" i="15"/>
  <c r="BD14" i="15"/>
  <c r="BD19" i="15"/>
  <c r="BD21" i="15"/>
  <c r="BD20" i="15"/>
  <c r="BD32" i="15"/>
  <c r="BD33" i="15"/>
  <c r="BD28" i="15"/>
  <c r="BD29" i="15"/>
  <c r="BD7" i="15"/>
  <c r="BE30" i="15"/>
  <c r="BE4" i="15"/>
  <c r="BE5" i="15"/>
  <c r="BE23" i="15"/>
  <c r="BE15" i="15"/>
  <c r="BE9" i="15"/>
  <c r="BE18" i="15"/>
  <c r="BE10" i="15"/>
  <c r="BE8" i="15"/>
  <c r="BE6" i="15"/>
  <c r="BE12" i="15"/>
  <c r="BE24" i="15"/>
  <c r="BE16" i="15"/>
  <c r="BE27" i="15"/>
  <c r="BE17" i="15"/>
  <c r="BE13" i="15"/>
  <c r="BE22" i="15"/>
  <c r="BE11" i="15"/>
  <c r="BE25" i="15"/>
  <c r="BE31" i="15"/>
  <c r="BE26" i="15"/>
  <c r="BE14" i="15"/>
  <c r="BE19" i="15"/>
  <c r="BE21" i="15"/>
  <c r="BE20" i="15"/>
  <c r="BE32" i="15"/>
  <c r="BE33" i="15"/>
  <c r="BE28" i="15"/>
  <c r="BE29" i="15"/>
  <c r="BE7" i="15"/>
  <c r="BA34" i="14"/>
  <c r="BA10" i="14"/>
  <c r="BA31" i="14"/>
  <c r="BA25" i="14"/>
  <c r="BA28" i="14"/>
  <c r="BA11" i="14"/>
  <c r="BA33" i="14"/>
  <c r="BA24" i="14"/>
  <c r="BA16" i="14"/>
  <c r="BA26" i="14"/>
  <c r="BA15" i="14"/>
  <c r="BA13" i="14"/>
  <c r="BA7" i="14"/>
  <c r="BA9" i="14"/>
  <c r="BA23" i="14"/>
  <c r="BA19" i="14"/>
  <c r="BA8" i="14"/>
  <c r="BA18" i="14"/>
  <c r="BA29" i="14"/>
  <c r="BA4" i="14"/>
  <c r="BA14" i="14"/>
  <c r="BA21" i="14"/>
  <c r="BA27" i="14"/>
  <c r="BA5" i="14"/>
  <c r="BA12" i="14"/>
  <c r="BA20" i="14"/>
  <c r="BA22" i="14"/>
  <c r="BA17" i="14"/>
  <c r="BA6" i="14"/>
  <c r="BA30" i="14"/>
  <c r="BA32" i="14"/>
  <c r="AZ5" i="15"/>
  <c r="AZ8" i="15"/>
  <c r="AZ12" i="15"/>
  <c r="AZ17" i="15"/>
  <c r="AZ31" i="15"/>
  <c r="AZ14" i="15"/>
  <c r="AZ10" i="15"/>
  <c r="AZ13" i="15"/>
  <c r="AZ20" i="15"/>
  <c r="AZ18" i="15"/>
  <c r="AZ27" i="15"/>
  <c r="AZ21" i="15"/>
  <c r="AZ26" i="15"/>
  <c r="AZ33" i="15"/>
  <c r="AZ23" i="15"/>
  <c r="AZ30" i="15"/>
  <c r="AZ7" i="15"/>
  <c r="AZ25" i="15"/>
  <c r="AZ32" i="15"/>
  <c r="AZ6" i="15"/>
  <c r="AZ24" i="15"/>
  <c r="AZ16" i="15"/>
  <c r="AZ11" i="15"/>
  <c r="AZ22" i="15"/>
  <c r="AZ19" i="15"/>
  <c r="AZ28" i="15"/>
  <c r="AZ9" i="15"/>
  <c r="AZ15" i="15"/>
  <c r="AZ29" i="15"/>
  <c r="BF11" i="15"/>
  <c r="BF6" i="15"/>
  <c r="BF17" i="15"/>
  <c r="BF21" i="15"/>
  <c r="BF19" i="15"/>
  <c r="BF8" i="15"/>
  <c r="BF30" i="15"/>
  <c r="BF5" i="15"/>
  <c r="BF16" i="15"/>
  <c r="BF9" i="15"/>
  <c r="BF26" i="15"/>
  <c r="BF27" i="15"/>
  <c r="BF4" i="15"/>
  <c r="BF32" i="15"/>
  <c r="BF20" i="15"/>
  <c r="BF29" i="15"/>
  <c r="BF14" i="15"/>
  <c r="BF31" i="15"/>
  <c r="BF22" i="15"/>
  <c r="BF33" i="15"/>
  <c r="BF25" i="15"/>
  <c r="BF15" i="15"/>
  <c r="BF7" i="15"/>
  <c r="BF23" i="15"/>
  <c r="BF28" i="15"/>
  <c r="BF24" i="15"/>
  <c r="BF18" i="15"/>
  <c r="BF12" i="15"/>
  <c r="BF13" i="15"/>
  <c r="BF10" i="15"/>
  <c r="BA29" i="15"/>
  <c r="BA20" i="15"/>
  <c r="BA25" i="15"/>
  <c r="BA15" i="15"/>
  <c r="BA30" i="15"/>
  <c r="BA26" i="15"/>
  <c r="BA33" i="15"/>
  <c r="BA19" i="15"/>
  <c r="BA28" i="15"/>
  <c r="BA14" i="15"/>
  <c r="BA32" i="15"/>
  <c r="BA22" i="15"/>
  <c r="BA13" i="15"/>
  <c r="BA31" i="15"/>
  <c r="BA21" i="15"/>
  <c r="BA24" i="15"/>
  <c r="BA10" i="15"/>
  <c r="BA17" i="15"/>
  <c r="BA11" i="15"/>
  <c r="BA8" i="15"/>
  <c r="BA12" i="15"/>
  <c r="BA16" i="15"/>
  <c r="BA18" i="15"/>
  <c r="BA23" i="15"/>
  <c r="BA5" i="15"/>
  <c r="BA27" i="15"/>
  <c r="BA9" i="15"/>
  <c r="BA6" i="15"/>
  <c r="BA7" i="15"/>
  <c r="BA4" i="15"/>
  <c r="AX18" i="15"/>
  <c r="AX16" i="15"/>
  <c r="AX11" i="15"/>
  <c r="AX10" i="15"/>
  <c r="AX37" i="14"/>
  <c r="AX27" i="9"/>
  <c r="AX12" i="9"/>
  <c r="AX16" i="9"/>
  <c r="AX20" i="9"/>
  <c r="AX25" i="9"/>
  <c r="AX17" i="9"/>
  <c r="AX30" i="9"/>
  <c r="AX35" i="9"/>
  <c r="AX36" i="9"/>
  <c r="AX8" i="9"/>
  <c r="AX37" i="9"/>
  <c r="AX38" i="9"/>
  <c r="AX39" i="9"/>
  <c r="AX40" i="9"/>
  <c r="AX41" i="9"/>
  <c r="AX31" i="9"/>
  <c r="AX32" i="9"/>
  <c r="AX14" i="9"/>
  <c r="AX18" i="9"/>
  <c r="AX24" i="9"/>
  <c r="AX9" i="9"/>
  <c r="AX42" i="9"/>
  <c r="AX26" i="9"/>
  <c r="AX43" i="9"/>
  <c r="AX13" i="9"/>
  <c r="AX23" i="9"/>
  <c r="AX44" i="9"/>
  <c r="AX45" i="9"/>
  <c r="AX46" i="9"/>
  <c r="AX47" i="9"/>
  <c r="AX48" i="9"/>
  <c r="AX49" i="9"/>
  <c r="AX7" i="9"/>
  <c r="AX50" i="9"/>
  <c r="AX51" i="9"/>
  <c r="AX21" i="9"/>
  <c r="AX52" i="9"/>
  <c r="AX10" i="9"/>
  <c r="AX53" i="9"/>
  <c r="AX29" i="9"/>
  <c r="AX15" i="9"/>
  <c r="AX54" i="9"/>
  <c r="AX11" i="9"/>
  <c r="AX55" i="9"/>
  <c r="AX56" i="9"/>
  <c r="AX57" i="9"/>
  <c r="AX22" i="9"/>
  <c r="AX58" i="9"/>
  <c r="AX59" i="9"/>
  <c r="AX60" i="9"/>
  <c r="AX33" i="9"/>
  <c r="AX61" i="9"/>
  <c r="AX62" i="9"/>
  <c r="AX63" i="9"/>
  <c r="AX4" i="9"/>
  <c r="AX64" i="9"/>
  <c r="AX65" i="9"/>
  <c r="AX5" i="9"/>
  <c r="AX66" i="9"/>
  <c r="AX6" i="9"/>
  <c r="AX67" i="9"/>
  <c r="AX68" i="9"/>
  <c r="AX69" i="9"/>
  <c r="AX70" i="9"/>
  <c r="AX28" i="9"/>
  <c r="AX71" i="9"/>
  <c r="AX72" i="9"/>
  <c r="AX19" i="9"/>
  <c r="AX73" i="9"/>
  <c r="AX74" i="9"/>
  <c r="AX34" i="9"/>
  <c r="BH33" i="15" l="1"/>
  <c r="BH30" i="15"/>
  <c r="BH18" i="15"/>
  <c r="BH23" i="15"/>
  <c r="BH16" i="15"/>
  <c r="BH15" i="15"/>
  <c r="BH21" i="15"/>
  <c r="BH13" i="15"/>
  <c r="BH29" i="15"/>
  <c r="BH22" i="15"/>
  <c r="BH12" i="15"/>
  <c r="BH7" i="15"/>
  <c r="BH20" i="15"/>
  <c r="BH6" i="15"/>
  <c r="BH24" i="15"/>
  <c r="BH10" i="15"/>
  <c r="BH25" i="15"/>
  <c r="BH8" i="15"/>
  <c r="BH5" i="15"/>
  <c r="BH19" i="15"/>
  <c r="BH14" i="15"/>
  <c r="BH4" i="15"/>
  <c r="BH11" i="15"/>
  <c r="BH26" i="15"/>
  <c r="BH28" i="15"/>
  <c r="BH17" i="15"/>
  <c r="BH9" i="15"/>
  <c r="BH11" i="11"/>
  <c r="BH31" i="11"/>
  <c r="BH43" i="11"/>
  <c r="BH17" i="11"/>
  <c r="BH28" i="11"/>
  <c r="BH20" i="11"/>
  <c r="BH60" i="11"/>
  <c r="BH54" i="11"/>
  <c r="BH51" i="11"/>
  <c r="BH25" i="14"/>
  <c r="BH19" i="14"/>
  <c r="BH4" i="14"/>
  <c r="BH66" i="11"/>
  <c r="BH55" i="11"/>
  <c r="AY78" i="9"/>
  <c r="AY20" i="9"/>
  <c r="BC20" i="9" s="1"/>
  <c r="BM20" i="9" s="1"/>
  <c r="AY34" i="9"/>
  <c r="BC34" i="9" s="1"/>
  <c r="BM34" i="9" s="1"/>
  <c r="AY77" i="9"/>
  <c r="AY72" i="9"/>
  <c r="BC72" i="9" s="1"/>
  <c r="BM72" i="9" s="1"/>
  <c r="AY69" i="9"/>
  <c r="BC69" i="9" s="1"/>
  <c r="BM69" i="9" s="1"/>
  <c r="AY66" i="9"/>
  <c r="BC66" i="9" s="1"/>
  <c r="BM66" i="9" s="1"/>
  <c r="AY4" i="9"/>
  <c r="BC4" i="9" s="1"/>
  <c r="BM4" i="9" s="1"/>
  <c r="AY33" i="9"/>
  <c r="BC33" i="9" s="1"/>
  <c r="BM33" i="9" s="1"/>
  <c r="AY22" i="9"/>
  <c r="BC22" i="9" s="1"/>
  <c r="BM22" i="9" s="1"/>
  <c r="AY11" i="9"/>
  <c r="BC11" i="9" s="1"/>
  <c r="BM11" i="9" s="1"/>
  <c r="AY53" i="9"/>
  <c r="BC53" i="9" s="1"/>
  <c r="BM53" i="9" s="1"/>
  <c r="AY51" i="9"/>
  <c r="BC51" i="9" s="1"/>
  <c r="BM51" i="9" s="1"/>
  <c r="AY48" i="9"/>
  <c r="BC48" i="9" s="1"/>
  <c r="BM48" i="9" s="1"/>
  <c r="AY44" i="9"/>
  <c r="BC44" i="9" s="1"/>
  <c r="BM44" i="9" s="1"/>
  <c r="AY26" i="9"/>
  <c r="BC26" i="9" s="1"/>
  <c r="BM26" i="9" s="1"/>
  <c r="AY18" i="9"/>
  <c r="BC18" i="9" s="1"/>
  <c r="BM18" i="9" s="1"/>
  <c r="AY41" i="9"/>
  <c r="BC41" i="9" s="1"/>
  <c r="BM41" i="9" s="1"/>
  <c r="AY37" i="9"/>
  <c r="BC37" i="9" s="1"/>
  <c r="BM37" i="9" s="1"/>
  <c r="AY30" i="9"/>
  <c r="BC30" i="9" s="1"/>
  <c r="BM30" i="9" s="1"/>
  <c r="AY16" i="9"/>
  <c r="BC16" i="9" s="1"/>
  <c r="BM16" i="9" s="1"/>
  <c r="AY74" i="9"/>
  <c r="BC74" i="9" s="1"/>
  <c r="BM74" i="9" s="1"/>
  <c r="AY71" i="9"/>
  <c r="BC71" i="9" s="1"/>
  <c r="BM71" i="9" s="1"/>
  <c r="AY68" i="9"/>
  <c r="BC68" i="9" s="1"/>
  <c r="BM68" i="9" s="1"/>
  <c r="AY5" i="9"/>
  <c r="BC5" i="9" s="1"/>
  <c r="BM5" i="9" s="1"/>
  <c r="AY63" i="9"/>
  <c r="BC63" i="9" s="1"/>
  <c r="BM63" i="9" s="1"/>
  <c r="AY60" i="9"/>
  <c r="BC60" i="9" s="1"/>
  <c r="BM60" i="9" s="1"/>
  <c r="AY57" i="9"/>
  <c r="BC57" i="9" s="1"/>
  <c r="BM57" i="9" s="1"/>
  <c r="AY54" i="9"/>
  <c r="BC54" i="9" s="1"/>
  <c r="BM54" i="9" s="1"/>
  <c r="AY10" i="9"/>
  <c r="BC10" i="9" s="1"/>
  <c r="BM10" i="9" s="1"/>
  <c r="AY50" i="9"/>
  <c r="BC50" i="9" s="1"/>
  <c r="BM50" i="9" s="1"/>
  <c r="AY47" i="9"/>
  <c r="BC47" i="9" s="1"/>
  <c r="BM47" i="9" s="1"/>
  <c r="AY23" i="9"/>
  <c r="BC23" i="9" s="1"/>
  <c r="BM23" i="9" s="1"/>
  <c r="AY42" i="9"/>
  <c r="BC42" i="9" s="1"/>
  <c r="BM42" i="9" s="1"/>
  <c r="AY14" i="9"/>
  <c r="BC14" i="9" s="1"/>
  <c r="BM14" i="9" s="1"/>
  <c r="AY40" i="9"/>
  <c r="BC40" i="9" s="1"/>
  <c r="BM40" i="9" s="1"/>
  <c r="AY8" i="9"/>
  <c r="BC8" i="9" s="1"/>
  <c r="BM8" i="9" s="1"/>
  <c r="AY17" i="9"/>
  <c r="BC17" i="9" s="1"/>
  <c r="BM17" i="9" s="1"/>
  <c r="AY12" i="9"/>
  <c r="BC12" i="9" s="1"/>
  <c r="BM12" i="9" s="1"/>
  <c r="AY29" i="9"/>
  <c r="BC29" i="9" s="1"/>
  <c r="BM29" i="9" s="1"/>
  <c r="AY49" i="9"/>
  <c r="BC49" i="9" s="1"/>
  <c r="BM49" i="9" s="1"/>
  <c r="AY45" i="9"/>
  <c r="BC45" i="9" s="1"/>
  <c r="BM45" i="9" s="1"/>
  <c r="AY24" i="9"/>
  <c r="BC24" i="9" s="1"/>
  <c r="BM24" i="9" s="1"/>
  <c r="AY38" i="9"/>
  <c r="BC38" i="9" s="1"/>
  <c r="BM38" i="9" s="1"/>
  <c r="AY35" i="9"/>
  <c r="BC35" i="9" s="1"/>
  <c r="BM35" i="9" s="1"/>
  <c r="AY73" i="9"/>
  <c r="BC73" i="9" s="1"/>
  <c r="BM73" i="9" s="1"/>
  <c r="AY28" i="9"/>
  <c r="BC28" i="9" s="1"/>
  <c r="BM28" i="9" s="1"/>
  <c r="AY67" i="9"/>
  <c r="BC67" i="9" s="1"/>
  <c r="BM67" i="9" s="1"/>
  <c r="AY65" i="9"/>
  <c r="BC65" i="9" s="1"/>
  <c r="BM65" i="9" s="1"/>
  <c r="AY62" i="9"/>
  <c r="BC62" i="9" s="1"/>
  <c r="BM62" i="9" s="1"/>
  <c r="AY59" i="9"/>
  <c r="BC59" i="9" s="1"/>
  <c r="BM59" i="9" s="1"/>
  <c r="AY56" i="9"/>
  <c r="BC56" i="9" s="1"/>
  <c r="BM56" i="9" s="1"/>
  <c r="AY15" i="9"/>
  <c r="BC15" i="9" s="1"/>
  <c r="BM15" i="9" s="1"/>
  <c r="AY52" i="9"/>
  <c r="BC52" i="9" s="1"/>
  <c r="BM52" i="9" s="1"/>
  <c r="AY7" i="9"/>
  <c r="BC7" i="9" s="1"/>
  <c r="BM7" i="9" s="1"/>
  <c r="AY46" i="9"/>
  <c r="BC46" i="9" s="1"/>
  <c r="BM46" i="9" s="1"/>
  <c r="AY13" i="9"/>
  <c r="BC13" i="9" s="1"/>
  <c r="BM13" i="9" s="1"/>
  <c r="AY9" i="9"/>
  <c r="BC9" i="9" s="1"/>
  <c r="BM9" i="9" s="1"/>
  <c r="AY32" i="9"/>
  <c r="BC32" i="9" s="1"/>
  <c r="BM32" i="9" s="1"/>
  <c r="AY39" i="9"/>
  <c r="BC39" i="9" s="1"/>
  <c r="BM39" i="9" s="1"/>
  <c r="AY36" i="9"/>
  <c r="BC36" i="9" s="1"/>
  <c r="BM36" i="9" s="1"/>
  <c r="AY25" i="9"/>
  <c r="BC25" i="9" s="1"/>
  <c r="BM25" i="9" s="1"/>
  <c r="AY27" i="9"/>
  <c r="BC27" i="9" s="1"/>
  <c r="BM27" i="9" s="1"/>
  <c r="AY19" i="9"/>
  <c r="BC19" i="9" s="1"/>
  <c r="BM19" i="9" s="1"/>
  <c r="AY70" i="9"/>
  <c r="BC70" i="9" s="1"/>
  <c r="BM70" i="9" s="1"/>
  <c r="AY6" i="9"/>
  <c r="BC6" i="9" s="1"/>
  <c r="BM6" i="9" s="1"/>
  <c r="AY64" i="9"/>
  <c r="BC64" i="9" s="1"/>
  <c r="BM64" i="9" s="1"/>
  <c r="AY61" i="9"/>
  <c r="BC61" i="9" s="1"/>
  <c r="BM61" i="9" s="1"/>
  <c r="AY58" i="9"/>
  <c r="BC58" i="9" s="1"/>
  <c r="BM58" i="9" s="1"/>
  <c r="AY55" i="9"/>
  <c r="BC55" i="9" s="1"/>
  <c r="BM55" i="9" s="1"/>
  <c r="AY21" i="9"/>
  <c r="BC21" i="9" s="1"/>
  <c r="BM21" i="9" s="1"/>
  <c r="AY43" i="9"/>
  <c r="BC43" i="9" s="1"/>
  <c r="BM43" i="9" s="1"/>
  <c r="AY31" i="9"/>
  <c r="BC31" i="9" s="1"/>
  <c r="BM31" i="9" s="1"/>
  <c r="BH4" i="11"/>
  <c r="BH65" i="11"/>
  <c r="BH61" i="11"/>
  <c r="BH57" i="11"/>
  <c r="BH52" i="11"/>
  <c r="BH30" i="11"/>
  <c r="BH35" i="11"/>
  <c r="BH33" i="11"/>
  <c r="BH27" i="11"/>
  <c r="BH59" i="11"/>
  <c r="BH45" i="11"/>
  <c r="BH49" i="11"/>
  <c r="BH15" i="11"/>
  <c r="BH64" i="11"/>
  <c r="BH56" i="11"/>
  <c r="BH46" i="11"/>
  <c r="BH9" i="11"/>
  <c r="BH18" i="11"/>
  <c r="BH47" i="11"/>
  <c r="BH38" i="11"/>
  <c r="BH44" i="11"/>
  <c r="BH10" i="11"/>
  <c r="BH48" i="11"/>
  <c r="BH19" i="11"/>
  <c r="BH24" i="11"/>
  <c r="BH25" i="11"/>
  <c r="BH22" i="11"/>
  <c r="BH14" i="11"/>
  <c r="BH21" i="11"/>
  <c r="BH62" i="11"/>
  <c r="BH58" i="11"/>
  <c r="BH7" i="11"/>
  <c r="BH6" i="11"/>
  <c r="BH32" i="11"/>
  <c r="BH34" i="11"/>
  <c r="BH42" i="11"/>
  <c r="BH26" i="11"/>
  <c r="BH16" i="11"/>
  <c r="BH37" i="11"/>
  <c r="BH23" i="11"/>
  <c r="BH67" i="11"/>
  <c r="BH8" i="11"/>
  <c r="BH41" i="11"/>
  <c r="BH31" i="14"/>
  <c r="BH33" i="14"/>
  <c r="BH15" i="14"/>
  <c r="BH23" i="14"/>
  <c r="BH29" i="14"/>
  <c r="BH27" i="14"/>
  <c r="BH22" i="14"/>
  <c r="BH63" i="11"/>
  <c r="BH39" i="11"/>
  <c r="BH50" i="11"/>
  <c r="BH68" i="11"/>
  <c r="BH53" i="11"/>
  <c r="AX77" i="12"/>
  <c r="AX78" i="12"/>
  <c r="AX79" i="12"/>
  <c r="AX29" i="12"/>
  <c r="AX6" i="12"/>
  <c r="AX80" i="12"/>
  <c r="AX81" i="12"/>
  <c r="AX28" i="11"/>
  <c r="AX44" i="11"/>
  <c r="AX53" i="11"/>
  <c r="AX15" i="11"/>
  <c r="AX20" i="11"/>
  <c r="AX7" i="11"/>
  <c r="AX31" i="11"/>
  <c r="AX47" i="11"/>
  <c r="AX8" i="11"/>
  <c r="AX19" i="11"/>
  <c r="AX68" i="11"/>
  <c r="AX61" i="11"/>
  <c r="AX43" i="11"/>
  <c r="AX63" i="11"/>
  <c r="AX13" i="11"/>
  <c r="AX58" i="11"/>
  <c r="AX36" i="11"/>
  <c r="AX37" i="11"/>
  <c r="AX57" i="11"/>
  <c r="AX23" i="11"/>
  <c r="AX49" i="11"/>
  <c r="AX17" i="11"/>
  <c r="AX32" i="11"/>
  <c r="AX40" i="11"/>
  <c r="AX50" i="11"/>
  <c r="AX24" i="11"/>
  <c r="AX30" i="11"/>
  <c r="AX21" i="11"/>
  <c r="AX34" i="11"/>
  <c r="AX41" i="11"/>
  <c r="AX11" i="11"/>
  <c r="AX48" i="11"/>
  <c r="AX39" i="11"/>
  <c r="AX33" i="11"/>
  <c r="AX67" i="11"/>
  <c r="AX54" i="11"/>
  <c r="AX38" i="11"/>
  <c r="AX29" i="11"/>
  <c r="AX25" i="11"/>
  <c r="AX60" i="11"/>
  <c r="AX12" i="11"/>
  <c r="AX6" i="11"/>
  <c r="AX64" i="11"/>
  <c r="AX52" i="11"/>
  <c r="AX65" i="11"/>
  <c r="AX5" i="11"/>
  <c r="AX27" i="11"/>
  <c r="AX66" i="11"/>
  <c r="AX51" i="11"/>
  <c r="AX9" i="11"/>
  <c r="AX62" i="11"/>
  <c r="AX59" i="11"/>
  <c r="AX22" i="11"/>
  <c r="AX56" i="11"/>
  <c r="AX14" i="11"/>
  <c r="AX46" i="11"/>
  <c r="AX26" i="11"/>
  <c r="AX18" i="11"/>
  <c r="AX55" i="11"/>
  <c r="AX45" i="11"/>
  <c r="AX16" i="11"/>
  <c r="AX35" i="11"/>
  <c r="AX42" i="11"/>
  <c r="AX4" i="11"/>
  <c r="AX10" i="11"/>
  <c r="AX19" i="5"/>
  <c r="AX4" i="5"/>
  <c r="AX9" i="5"/>
  <c r="AX16" i="5"/>
  <c r="AX15" i="5"/>
  <c r="AX13" i="5"/>
  <c r="AX12" i="5"/>
  <c r="AX5" i="5"/>
  <c r="AX24" i="5"/>
  <c r="AX25" i="5"/>
  <c r="AX23" i="5"/>
  <c r="AX10" i="5"/>
  <c r="AX18" i="5"/>
  <c r="AX17" i="5"/>
  <c r="AX22" i="5"/>
  <c r="AX6" i="5"/>
  <c r="AX8" i="5"/>
  <c r="AX7" i="5"/>
  <c r="AX14" i="5"/>
  <c r="AX20" i="5"/>
  <c r="AX21" i="5"/>
  <c r="AX11" i="5"/>
  <c r="AX76" i="12"/>
  <c r="AX75" i="12"/>
  <c r="AX10" i="12"/>
  <c r="AX16" i="12"/>
  <c r="AX24" i="12"/>
  <c r="AX13" i="12"/>
  <c r="AX26" i="12"/>
  <c r="AX74" i="12"/>
  <c r="AX32" i="12"/>
  <c r="AX4" i="12"/>
  <c r="AX73" i="12"/>
  <c r="AX8" i="12"/>
  <c r="AX72" i="12"/>
  <c r="AX5" i="12"/>
  <c r="AX14" i="12"/>
  <c r="AX71" i="12"/>
  <c r="AX70" i="12"/>
  <c r="AX69" i="12"/>
  <c r="AX68" i="12"/>
  <c r="AX67" i="12"/>
  <c r="AX66" i="12"/>
  <c r="AX65" i="12"/>
  <c r="AX9" i="12"/>
  <c r="AX64" i="12"/>
  <c r="AX63" i="12"/>
  <c r="AX25" i="12"/>
  <c r="AX7" i="12"/>
  <c r="AX62" i="12"/>
  <c r="AX61" i="12"/>
  <c r="AX60" i="12"/>
  <c r="AX15" i="12"/>
  <c r="AX12" i="12"/>
  <c r="AX59" i="12"/>
  <c r="AX58" i="12"/>
  <c r="AX19" i="12"/>
  <c r="AX57" i="12"/>
  <c r="AX56" i="12"/>
  <c r="AX55" i="12"/>
  <c r="AX54" i="12"/>
  <c r="AX31" i="12"/>
  <c r="AX53" i="12"/>
  <c r="AX52" i="12"/>
  <c r="AX51" i="12"/>
  <c r="AX50" i="12"/>
  <c r="AX49" i="12"/>
  <c r="AX17" i="12"/>
  <c r="AX22" i="12"/>
  <c r="AX48" i="12"/>
  <c r="AX23" i="12"/>
  <c r="AX47" i="12"/>
  <c r="AX46" i="12"/>
  <c r="AX45" i="12"/>
  <c r="AX44" i="12"/>
  <c r="AX28" i="12"/>
  <c r="AX43" i="12"/>
  <c r="AX11" i="12"/>
  <c r="AX42" i="12"/>
  <c r="AX41" i="12"/>
  <c r="AX18" i="12"/>
  <c r="AX40" i="12"/>
  <c r="AX39" i="12"/>
  <c r="AX20" i="12"/>
  <c r="AX38" i="12"/>
  <c r="AX37" i="12"/>
  <c r="AX30" i="12"/>
  <c r="AX36" i="12"/>
  <c r="AX35" i="12"/>
  <c r="AX21" i="12"/>
  <c r="AX34" i="12"/>
  <c r="AX27" i="12"/>
  <c r="AX33" i="12"/>
  <c r="AY33" i="12" s="1"/>
  <c r="BC33" i="12" s="1"/>
  <c r="BM33" i="12" s="1"/>
  <c r="AX6" i="7"/>
  <c r="AX10" i="7"/>
  <c r="AX19" i="7"/>
  <c r="AX41" i="7"/>
  <c r="AX40" i="7"/>
  <c r="AX14" i="7"/>
  <c r="AX39" i="7"/>
  <c r="AX5" i="7"/>
  <c r="AX15" i="7"/>
  <c r="AX12" i="7"/>
  <c r="AX7" i="7"/>
  <c r="AX25" i="7"/>
  <c r="AX38" i="7"/>
  <c r="AX23" i="7"/>
  <c r="AX26" i="7"/>
  <c r="AX37" i="7"/>
  <c r="AX31" i="7"/>
  <c r="AX8" i="7"/>
  <c r="AX4" i="7"/>
  <c r="AX36" i="7"/>
  <c r="AX35" i="7"/>
  <c r="AX9" i="7"/>
  <c r="AX22" i="7"/>
  <c r="AX11" i="7"/>
  <c r="AX20" i="7"/>
  <c r="AX34" i="7"/>
  <c r="AX16" i="7"/>
  <c r="AX29" i="7"/>
  <c r="AX21" i="7"/>
  <c r="AX33" i="7"/>
  <c r="AX27" i="7"/>
  <c r="AX18" i="7"/>
  <c r="AX32" i="7"/>
  <c r="AX13" i="7"/>
  <c r="AX24" i="7"/>
  <c r="AX30" i="7"/>
  <c r="AX17" i="7"/>
  <c r="AX28" i="7"/>
  <c r="AX56" i="6"/>
  <c r="AX55" i="6"/>
  <c r="AX54" i="6"/>
  <c r="AX12" i="6"/>
  <c r="AX53" i="6"/>
  <c r="AX32" i="6"/>
  <c r="AX5" i="6"/>
  <c r="AX52" i="6"/>
  <c r="AX20" i="6"/>
  <c r="AX4" i="6"/>
  <c r="AX51" i="6"/>
  <c r="AX50" i="6"/>
  <c r="AX9" i="6"/>
  <c r="AX11" i="6"/>
  <c r="AX27" i="6"/>
  <c r="AX23" i="6"/>
  <c r="AX7" i="6"/>
  <c r="AX16" i="6"/>
  <c r="AX31" i="6"/>
  <c r="AX25" i="6"/>
  <c r="AX10" i="6"/>
  <c r="AX49" i="6"/>
  <c r="AX48" i="6"/>
  <c r="AX6" i="6"/>
  <c r="AX47" i="6"/>
  <c r="AX46" i="6"/>
  <c r="AX13" i="6"/>
  <c r="AX14" i="6"/>
  <c r="AX45" i="6"/>
  <c r="AX35" i="6"/>
  <c r="AX18" i="6"/>
  <c r="AX8" i="6"/>
  <c r="AX44" i="6"/>
  <c r="AX43" i="6"/>
  <c r="AX42" i="6"/>
  <c r="AX41" i="6"/>
  <c r="AX40" i="6"/>
  <c r="AX15" i="6"/>
  <c r="AX19" i="6"/>
  <c r="AX39" i="6"/>
  <c r="AX34" i="6"/>
  <c r="AX17" i="6"/>
  <c r="AX21" i="6"/>
  <c r="AX28" i="6"/>
  <c r="AX33" i="6"/>
  <c r="AX38" i="6"/>
  <c r="AX22" i="6"/>
  <c r="AX37" i="6"/>
  <c r="AX30" i="6"/>
  <c r="AX26" i="6"/>
  <c r="AX29" i="6"/>
  <c r="AX36" i="6"/>
  <c r="AX24" i="6"/>
  <c r="AX11" i="8"/>
  <c r="AX5" i="8"/>
  <c r="AX4" i="8"/>
  <c r="AX21" i="8"/>
  <c r="AX26" i="8"/>
  <c r="AX19" i="8"/>
  <c r="AX6" i="8"/>
  <c r="AX15" i="8"/>
  <c r="AX12" i="8"/>
  <c r="AX25" i="8"/>
  <c r="AX24" i="8"/>
  <c r="AX22" i="8"/>
  <c r="AX23" i="8"/>
  <c r="AX8" i="8"/>
  <c r="AX10" i="8"/>
  <c r="AX16" i="8"/>
  <c r="AX7" i="8"/>
  <c r="AX13" i="8"/>
  <c r="AX20" i="8"/>
  <c r="AX9" i="8"/>
  <c r="AX18" i="8"/>
  <c r="AX17" i="8"/>
  <c r="AX14" i="8"/>
  <c r="AX40" i="10"/>
  <c r="AX39" i="10"/>
  <c r="AX38" i="10"/>
  <c r="AX37" i="10"/>
  <c r="AX36" i="10"/>
  <c r="AX35" i="10"/>
  <c r="AX34" i="10"/>
  <c r="AX33" i="10"/>
  <c r="AX11" i="10"/>
  <c r="AX16" i="10"/>
  <c r="AX15" i="10"/>
  <c r="AX32" i="10"/>
  <c r="AX31" i="10"/>
  <c r="AX30" i="10"/>
  <c r="AX10" i="10"/>
  <c r="AX17" i="10"/>
  <c r="AX14" i="10"/>
  <c r="AX29" i="10"/>
  <c r="AX28" i="10"/>
  <c r="AX27" i="10"/>
  <c r="AX26" i="10"/>
  <c r="AX19" i="10"/>
  <c r="AX9" i="10"/>
  <c r="AX25" i="10"/>
  <c r="AX24" i="10"/>
  <c r="AX23" i="10"/>
  <c r="AX8" i="10"/>
  <c r="AX4" i="10"/>
  <c r="AX6" i="10"/>
  <c r="AX22" i="10"/>
  <c r="AX5" i="10"/>
  <c r="AX6" i="13"/>
  <c r="AX16" i="13"/>
  <c r="AX29" i="13"/>
  <c r="AX21" i="13"/>
  <c r="AX30" i="13"/>
  <c r="AX15" i="13"/>
  <c r="AX5" i="13"/>
  <c r="AX19" i="13"/>
  <c r="AX18" i="13"/>
  <c r="AX11" i="13"/>
  <c r="AX7" i="13"/>
  <c r="AX12" i="13"/>
  <c r="AX26" i="13"/>
  <c r="AX28" i="13"/>
  <c r="AX8" i="13"/>
  <c r="AX14" i="13"/>
  <c r="AX24" i="13"/>
  <c r="AX31" i="13"/>
  <c r="AX27" i="13"/>
  <c r="AX17" i="13"/>
  <c r="AX10" i="13"/>
  <c r="AY10" i="13" s="1"/>
  <c r="BC10" i="13" s="1"/>
  <c r="BM10" i="13" s="1"/>
  <c r="AX4" i="13"/>
  <c r="AX25" i="13"/>
  <c r="AX13" i="13"/>
  <c r="AX20" i="13"/>
  <c r="AY20" i="13" s="1"/>
  <c r="BC20" i="13" s="1"/>
  <c r="BM20" i="13" s="1"/>
  <c r="AX9" i="13"/>
  <c r="AX22" i="13"/>
  <c r="AX23" i="13"/>
  <c r="AX27" i="14"/>
  <c r="AX15" i="14"/>
  <c r="AX20" i="14"/>
  <c r="AX8" i="14"/>
  <c r="AX6" i="14"/>
  <c r="AX19" i="14"/>
  <c r="AX4" i="14"/>
  <c r="AX13" i="14"/>
  <c r="AX29" i="14"/>
  <c r="AX30" i="14"/>
  <c r="AX26" i="14"/>
  <c r="AX14" i="14"/>
  <c r="AX7" i="14"/>
  <c r="AX22" i="14"/>
  <c r="AX9" i="14"/>
  <c r="AX18" i="14"/>
  <c r="AX33" i="14"/>
  <c r="AX21" i="14"/>
  <c r="AX34" i="14"/>
  <c r="AX23" i="14"/>
  <c r="AX12" i="14"/>
  <c r="AX32" i="14"/>
  <c r="AX25" i="14"/>
  <c r="AX17" i="14"/>
  <c r="AX11" i="14"/>
  <c r="AX24" i="14"/>
  <c r="AX5" i="14"/>
  <c r="AX16" i="14"/>
  <c r="AX28" i="14"/>
  <c r="AX31" i="14"/>
  <c r="AX10" i="14"/>
  <c r="AX26" i="15"/>
  <c r="AX29" i="15"/>
  <c r="AX28" i="15"/>
  <c r="AX33" i="15"/>
  <c r="AX20" i="15"/>
  <c r="AX24" i="15"/>
  <c r="AX9" i="15"/>
  <c r="AX25" i="15"/>
  <c r="AX13" i="15"/>
  <c r="AX7" i="15"/>
  <c r="AX12" i="15"/>
  <c r="AX4" i="15"/>
  <c r="AX21" i="15"/>
  <c r="AX31" i="15"/>
  <c r="AX17" i="15"/>
  <c r="AX15" i="15"/>
  <c r="AX23" i="15"/>
  <c r="AX27" i="15"/>
  <c r="AX8" i="15"/>
  <c r="AX19" i="15"/>
  <c r="AX6" i="15"/>
  <c r="AX32" i="15"/>
  <c r="AX14" i="15"/>
  <c r="AX5" i="15"/>
  <c r="AX30" i="15"/>
  <c r="AX22" i="15"/>
  <c r="AY34" i="12" l="1"/>
  <c r="BC34" i="12" s="1"/>
  <c r="BM34" i="12" s="1"/>
  <c r="AY27" i="12"/>
  <c r="BC27" i="12" s="1"/>
  <c r="BM27" i="12" s="1"/>
  <c r="AY23" i="10"/>
  <c r="BC23" i="10" s="1"/>
  <c r="BM23" i="10" s="1"/>
  <c r="AY22" i="10"/>
  <c r="BC22" i="10" s="1"/>
  <c r="BM22" i="10" s="1"/>
  <c r="BM19" i="15"/>
  <c r="BM29" i="15"/>
  <c r="BM24" i="15"/>
  <c r="AY16" i="14"/>
  <c r="BC16" i="14" s="1"/>
  <c r="BM16" i="14" s="1"/>
  <c r="AY17" i="12"/>
  <c r="BC17" i="12" s="1"/>
  <c r="BM17" i="12" s="1"/>
  <c r="AY6" i="12"/>
  <c r="BC6" i="12" s="1"/>
  <c r="BM6" i="12" s="1"/>
  <c r="AY36" i="12"/>
  <c r="BC36" i="12" s="1"/>
  <c r="BM36" i="12" s="1"/>
  <c r="AY41" i="12"/>
  <c r="BC41" i="12" s="1"/>
  <c r="BM41" i="12" s="1"/>
  <c r="AY47" i="12"/>
  <c r="BC47" i="12" s="1"/>
  <c r="BM47" i="12" s="1"/>
  <c r="AY30" i="12"/>
  <c r="BC30" i="12" s="1"/>
  <c r="BM30" i="12" s="1"/>
  <c r="AY42" i="12"/>
  <c r="BC42" i="12" s="1"/>
  <c r="BM42" i="12" s="1"/>
  <c r="AY49" i="12"/>
  <c r="BC49" i="12" s="1"/>
  <c r="BM49" i="12" s="1"/>
  <c r="AY56" i="12"/>
  <c r="BC56" i="12" s="1"/>
  <c r="BM56" i="12" s="1"/>
  <c r="AY61" i="12"/>
  <c r="BC61" i="12" s="1"/>
  <c r="BM61" i="12" s="1"/>
  <c r="AY72" i="12"/>
  <c r="BC72" i="12" s="1"/>
  <c r="BM72" i="12" s="1"/>
  <c r="AY79" i="12"/>
  <c r="BC79" i="12" s="1"/>
  <c r="BM79" i="12" s="1"/>
  <c r="AY77" i="12"/>
  <c r="BC77" i="12" s="1"/>
  <c r="BM77" i="12" s="1"/>
  <c r="AY20" i="12"/>
  <c r="BC20" i="12" s="1"/>
  <c r="BM20" i="12" s="1"/>
  <c r="AY28" i="12"/>
  <c r="BC28" i="12" s="1"/>
  <c r="BM28" i="12" s="1"/>
  <c r="AY29" i="12"/>
  <c r="BC29" i="12" s="1"/>
  <c r="BM29" i="12" s="1"/>
  <c r="AY39" i="12"/>
  <c r="BC39" i="12" s="1"/>
  <c r="BM39" i="12" s="1"/>
  <c r="AY44" i="12"/>
  <c r="BC44" i="12" s="1"/>
  <c r="BM44" i="12" s="1"/>
  <c r="AY23" i="12"/>
  <c r="BC23" i="12" s="1"/>
  <c r="BM23" i="12" s="1"/>
  <c r="AY53" i="12"/>
  <c r="BC53" i="12" s="1"/>
  <c r="BM53" i="12" s="1"/>
  <c r="AY59" i="12"/>
  <c r="BC59" i="12" s="1"/>
  <c r="BM59" i="12" s="1"/>
  <c r="AY63" i="12"/>
  <c r="BC63" i="12" s="1"/>
  <c r="BM63" i="12" s="1"/>
  <c r="AY66" i="12"/>
  <c r="BC66" i="12" s="1"/>
  <c r="BM66" i="12" s="1"/>
  <c r="AY70" i="12"/>
  <c r="BC70" i="12" s="1"/>
  <c r="BM70" i="12" s="1"/>
  <c r="AY32" i="12"/>
  <c r="BC32" i="12" s="1"/>
  <c r="BM32" i="12" s="1"/>
  <c r="AY24" i="12"/>
  <c r="BC24" i="12" s="1"/>
  <c r="BM24" i="12" s="1"/>
  <c r="AY76" i="12"/>
  <c r="BC76" i="12" s="1"/>
  <c r="BM76" i="12" s="1"/>
  <c r="AY81" i="12"/>
  <c r="BC81" i="12" s="1"/>
  <c r="BM81" i="12" s="1"/>
  <c r="AY21" i="12"/>
  <c r="BC21" i="12" s="1"/>
  <c r="BM21" i="12" s="1"/>
  <c r="AY37" i="12"/>
  <c r="BC37" i="12" s="1"/>
  <c r="BM37" i="12" s="1"/>
  <c r="AY40" i="12"/>
  <c r="BC40" i="12" s="1"/>
  <c r="BM40" i="12" s="1"/>
  <c r="AY11" i="12"/>
  <c r="BC11" i="12" s="1"/>
  <c r="BM11" i="12" s="1"/>
  <c r="AY45" i="12"/>
  <c r="BC45" i="12" s="1"/>
  <c r="BM45" i="12" s="1"/>
  <c r="AY48" i="12"/>
  <c r="BC48" i="12" s="1"/>
  <c r="BM48" i="12" s="1"/>
  <c r="AY50" i="12"/>
  <c r="BC50" i="12" s="1"/>
  <c r="BM50" i="12" s="1"/>
  <c r="AY31" i="12"/>
  <c r="BC31" i="12" s="1"/>
  <c r="BM31" i="12" s="1"/>
  <c r="AY57" i="12"/>
  <c r="BC57" i="12" s="1"/>
  <c r="BM57" i="12" s="1"/>
  <c r="AY12" i="12"/>
  <c r="BC12" i="12" s="1"/>
  <c r="BM12" i="12" s="1"/>
  <c r="AY62" i="12"/>
  <c r="BC62" i="12" s="1"/>
  <c r="BM62" i="12" s="1"/>
  <c r="AY64" i="12"/>
  <c r="BC64" i="12" s="1"/>
  <c r="BM64" i="12" s="1"/>
  <c r="AY67" i="12"/>
  <c r="BC67" i="12" s="1"/>
  <c r="BM67" i="12" s="1"/>
  <c r="AY71" i="12"/>
  <c r="BC71" i="12" s="1"/>
  <c r="BM71" i="12" s="1"/>
  <c r="AY8" i="12"/>
  <c r="BC8" i="12" s="1"/>
  <c r="BM8" i="12" s="1"/>
  <c r="AY74" i="12"/>
  <c r="BC74" i="12" s="1"/>
  <c r="BM74" i="12" s="1"/>
  <c r="AY16" i="12"/>
  <c r="BC16" i="12" s="1"/>
  <c r="BM16" i="12" s="1"/>
  <c r="AY80" i="12"/>
  <c r="BC80" i="12" s="1"/>
  <c r="BM80" i="12" s="1"/>
  <c r="AY78" i="12"/>
  <c r="BC78" i="12" s="1"/>
  <c r="BM78" i="12" s="1"/>
  <c r="AY17" i="7"/>
  <c r="BC17" i="7" s="1"/>
  <c r="BM17" i="7" s="1"/>
  <c r="AY80" i="6"/>
  <c r="AY30" i="10"/>
  <c r="BC30" i="10" s="1"/>
  <c r="BM30" i="10" s="1"/>
  <c r="AY16" i="10"/>
  <c r="BC16" i="10" s="1"/>
  <c r="BM16" i="10" s="1"/>
  <c r="AY6" i="10"/>
  <c r="BC6" i="10" s="1"/>
  <c r="BM6" i="10" s="1"/>
  <c r="AY26" i="10"/>
  <c r="BC26" i="10" s="1"/>
  <c r="BM26" i="10" s="1"/>
  <c r="AY14" i="10"/>
  <c r="BC14" i="10" s="1"/>
  <c r="BM14" i="10" s="1"/>
  <c r="AY31" i="10"/>
  <c r="BC31" i="10" s="1"/>
  <c r="BM31" i="10" s="1"/>
  <c r="AY11" i="10"/>
  <c r="BC11" i="10" s="1"/>
  <c r="BM11" i="10" s="1"/>
  <c r="AY36" i="10"/>
  <c r="BC36" i="10" s="1"/>
  <c r="BM36" i="10" s="1"/>
  <c r="AY40" i="10"/>
  <c r="BC40" i="10" s="1"/>
  <c r="BM40" i="10" s="1"/>
  <c r="AY19" i="10"/>
  <c r="BC19" i="10" s="1"/>
  <c r="BM19" i="10" s="1"/>
  <c r="AY39" i="10"/>
  <c r="BC39" i="10" s="1"/>
  <c r="BM39" i="10" s="1"/>
  <c r="AY25" i="10"/>
  <c r="BC25" i="10" s="1"/>
  <c r="BM25" i="10" s="1"/>
  <c r="AY17" i="10"/>
  <c r="BC17" i="10" s="1"/>
  <c r="BM17" i="10" s="1"/>
  <c r="AY37" i="10"/>
  <c r="BC37" i="10" s="1"/>
  <c r="BM37" i="10" s="1"/>
  <c r="AY29" i="10"/>
  <c r="BC29" i="10" s="1"/>
  <c r="BM29" i="10" s="1"/>
  <c r="AY35" i="10"/>
  <c r="BC35" i="10" s="1"/>
  <c r="BM35" i="10" s="1"/>
  <c r="AY24" i="10"/>
  <c r="BC24" i="10" s="1"/>
  <c r="BM24" i="10" s="1"/>
  <c r="AY4" i="10"/>
  <c r="BC4" i="10" s="1"/>
  <c r="BM4" i="10" s="1"/>
  <c r="AY27" i="10"/>
  <c r="BC27" i="10" s="1"/>
  <c r="BM27" i="10" s="1"/>
  <c r="AY32" i="10"/>
  <c r="BC32" i="10" s="1"/>
  <c r="BM32" i="10" s="1"/>
  <c r="AY33" i="10"/>
  <c r="BC33" i="10" s="1"/>
  <c r="BM33" i="10" s="1"/>
  <c r="AY43" i="10"/>
  <c r="BC43" i="10" s="1"/>
  <c r="BM43" i="10" s="1"/>
  <c r="AY49" i="10"/>
  <c r="BC49" i="10" s="1"/>
  <c r="BM49" i="10" s="1"/>
  <c r="AY57" i="10"/>
  <c r="BC57" i="10" s="1"/>
  <c r="BM57" i="10" s="1"/>
  <c r="AY61" i="10"/>
  <c r="BC61" i="10" s="1"/>
  <c r="BM61" i="10" s="1"/>
  <c r="AY46" i="10"/>
  <c r="BC46" i="10" s="1"/>
  <c r="BM46" i="10" s="1"/>
  <c r="AY54" i="10"/>
  <c r="BC54" i="10" s="1"/>
  <c r="BM54" i="10" s="1"/>
  <c r="AY12" i="10"/>
  <c r="BC12" i="10" s="1"/>
  <c r="BM12" i="10" s="1"/>
  <c r="AY66" i="10"/>
  <c r="BC66" i="10" s="1"/>
  <c r="BM66" i="10" s="1"/>
  <c r="AY5" i="10"/>
  <c r="BC5" i="10" s="1"/>
  <c r="BM5" i="10" s="1"/>
  <c r="AY45" i="10"/>
  <c r="BC45" i="10" s="1"/>
  <c r="BM45" i="10" s="1"/>
  <c r="AY53" i="10"/>
  <c r="BC53" i="10" s="1"/>
  <c r="BM53" i="10" s="1"/>
  <c r="AY60" i="10"/>
  <c r="BC60" i="10" s="1"/>
  <c r="BM60" i="10" s="1"/>
  <c r="AY65" i="10"/>
  <c r="BC65" i="10" s="1"/>
  <c r="BM65" i="10" s="1"/>
  <c r="AY13" i="10"/>
  <c r="BC13" i="10" s="1"/>
  <c r="BM13" i="10" s="1"/>
  <c r="AY50" i="10"/>
  <c r="BC50" i="10" s="1"/>
  <c r="BM50" i="10" s="1"/>
  <c r="AY58" i="10"/>
  <c r="BC58" i="10" s="1"/>
  <c r="BM58" i="10" s="1"/>
  <c r="AY62" i="10"/>
  <c r="BC62" i="10" s="1"/>
  <c r="BM62" i="10" s="1"/>
  <c r="AY64" i="10"/>
  <c r="BC64" i="10" s="1"/>
  <c r="BM64" i="10" s="1"/>
  <c r="AY52" i="10"/>
  <c r="BC52" i="10" s="1"/>
  <c r="BM52" i="10" s="1"/>
  <c r="AY67" i="10"/>
  <c r="BC67" i="10" s="1"/>
  <c r="BM67" i="10" s="1"/>
  <c r="AY55" i="10"/>
  <c r="BC55" i="10" s="1"/>
  <c r="BM55" i="10" s="1"/>
  <c r="AY41" i="10"/>
  <c r="BC41" i="10" s="1"/>
  <c r="BM41" i="10" s="1"/>
  <c r="AY18" i="10"/>
  <c r="BC18" i="10" s="1"/>
  <c r="BM18" i="10" s="1"/>
  <c r="AY48" i="10"/>
  <c r="BC48" i="10" s="1"/>
  <c r="BM48" i="10" s="1"/>
  <c r="AY63" i="10"/>
  <c r="BC63" i="10" s="1"/>
  <c r="BM63" i="10" s="1"/>
  <c r="AY51" i="10"/>
  <c r="BC51" i="10" s="1"/>
  <c r="BM51" i="10" s="1"/>
  <c r="AY59" i="10"/>
  <c r="BC59" i="10" s="1"/>
  <c r="BM59" i="10" s="1"/>
  <c r="AY44" i="10"/>
  <c r="BC44" i="10" s="1"/>
  <c r="BM44" i="10" s="1"/>
  <c r="AY21" i="10"/>
  <c r="BC21" i="10" s="1"/>
  <c r="BM21" i="10" s="1"/>
  <c r="AY47" i="10"/>
  <c r="BC47" i="10" s="1"/>
  <c r="BM47" i="10" s="1"/>
  <c r="AY56" i="10"/>
  <c r="BC56" i="10" s="1"/>
  <c r="BM56" i="10" s="1"/>
  <c r="AY42" i="10"/>
  <c r="BC42" i="10" s="1"/>
  <c r="BM42" i="10" s="1"/>
  <c r="AY20" i="10"/>
  <c r="BC20" i="10" s="1"/>
  <c r="BM20" i="10" s="1"/>
  <c r="AY7" i="10"/>
  <c r="BC7" i="10" s="1"/>
  <c r="BM7" i="10" s="1"/>
  <c r="AY8" i="10"/>
  <c r="BC8" i="10" s="1"/>
  <c r="BM8" i="10" s="1"/>
  <c r="AY9" i="10"/>
  <c r="BC9" i="10" s="1"/>
  <c r="BM9" i="10" s="1"/>
  <c r="AY28" i="10"/>
  <c r="BC28" i="10" s="1"/>
  <c r="BM28" i="10" s="1"/>
  <c r="AY10" i="10"/>
  <c r="BC10" i="10" s="1"/>
  <c r="BM10" i="10" s="1"/>
  <c r="AY15" i="10"/>
  <c r="BC15" i="10" s="1"/>
  <c r="BM15" i="10" s="1"/>
  <c r="AY34" i="10"/>
  <c r="BC34" i="10" s="1"/>
  <c r="BM34" i="10" s="1"/>
  <c r="AY38" i="10"/>
  <c r="BC38" i="10" s="1"/>
  <c r="BM38" i="10" s="1"/>
  <c r="AY35" i="5"/>
  <c r="AY14" i="5"/>
  <c r="BC14" i="5" s="1"/>
  <c r="BM14" i="5" s="1"/>
  <c r="AY22" i="5"/>
  <c r="BC22" i="5" s="1"/>
  <c r="BM22" i="5" s="1"/>
  <c r="AY23" i="5"/>
  <c r="BC23" i="5" s="1"/>
  <c r="BM23" i="5" s="1"/>
  <c r="AY12" i="5"/>
  <c r="BC12" i="5" s="1"/>
  <c r="BM12" i="5" s="1"/>
  <c r="AY9" i="5"/>
  <c r="BC9" i="5" s="1"/>
  <c r="BM9" i="5" s="1"/>
  <c r="AY21" i="5"/>
  <c r="BC21" i="5" s="1"/>
  <c r="BM21" i="5" s="1"/>
  <c r="AY7" i="5"/>
  <c r="BC7" i="5" s="1"/>
  <c r="BM7" i="5" s="1"/>
  <c r="AY17" i="5"/>
  <c r="BC17" i="5" s="1"/>
  <c r="BM17" i="5" s="1"/>
  <c r="AY25" i="5"/>
  <c r="BC25" i="5" s="1"/>
  <c r="BM25" i="5" s="1"/>
  <c r="AY13" i="5"/>
  <c r="BC13" i="5" s="1"/>
  <c r="BM13" i="5" s="1"/>
  <c r="AY4" i="5"/>
  <c r="BC4" i="5" s="1"/>
  <c r="BM4" i="5" s="1"/>
  <c r="AY11" i="5"/>
  <c r="BC11" i="5" s="1"/>
  <c r="BM11" i="5" s="1"/>
  <c r="AY16" i="5"/>
  <c r="BC16" i="5" s="1"/>
  <c r="BM16" i="5" s="1"/>
  <c r="AY5" i="5"/>
  <c r="BC5" i="5" s="1"/>
  <c r="BM5" i="5" s="1"/>
  <c r="AY10" i="5"/>
  <c r="BC10" i="5" s="1"/>
  <c r="BM10" i="5" s="1"/>
  <c r="AY6" i="5"/>
  <c r="BC6" i="5" s="1"/>
  <c r="BM6" i="5" s="1"/>
  <c r="AY20" i="5"/>
  <c r="BC20" i="5" s="1"/>
  <c r="BM20" i="5" s="1"/>
  <c r="AY19" i="5"/>
  <c r="BC19" i="5" s="1"/>
  <c r="BM19" i="5" s="1"/>
  <c r="AY15" i="5"/>
  <c r="BC15" i="5" s="1"/>
  <c r="BM15" i="5" s="1"/>
  <c r="AY24" i="5"/>
  <c r="BC24" i="5" s="1"/>
  <c r="BM24" i="5" s="1"/>
  <c r="AY18" i="5"/>
  <c r="BC18" i="5" s="1"/>
  <c r="BM18" i="5" s="1"/>
  <c r="AY8" i="5"/>
  <c r="BC8" i="5" s="1"/>
  <c r="BM8" i="5" s="1"/>
  <c r="AY75" i="12"/>
  <c r="BC75" i="12" s="1"/>
  <c r="BM75" i="12" s="1"/>
  <c r="AY13" i="12"/>
  <c r="BC13" i="12" s="1"/>
  <c r="BM13" i="12" s="1"/>
  <c r="AY4" i="12"/>
  <c r="BC4" i="12" s="1"/>
  <c r="BM4" i="12" s="1"/>
  <c r="AY5" i="12"/>
  <c r="BC5" i="12" s="1"/>
  <c r="BM5" i="12" s="1"/>
  <c r="AY69" i="12"/>
  <c r="BC69" i="12" s="1"/>
  <c r="BM69" i="12" s="1"/>
  <c r="AY65" i="12"/>
  <c r="BC65" i="12" s="1"/>
  <c r="BM65" i="12" s="1"/>
  <c r="AY25" i="12"/>
  <c r="BC25" i="12" s="1"/>
  <c r="BM25" i="12" s="1"/>
  <c r="AY60" i="12"/>
  <c r="BC60" i="12" s="1"/>
  <c r="BM60" i="12" s="1"/>
  <c r="AY58" i="12"/>
  <c r="BC58" i="12" s="1"/>
  <c r="BM58" i="12" s="1"/>
  <c r="AY55" i="12"/>
  <c r="BC55" i="12" s="1"/>
  <c r="BM55" i="12" s="1"/>
  <c r="AY52" i="12"/>
  <c r="BC52" i="12" s="1"/>
  <c r="BM52" i="12" s="1"/>
  <c r="AY10" i="12"/>
  <c r="BC10" i="12" s="1"/>
  <c r="BM10" i="12" s="1"/>
  <c r="AY26" i="12"/>
  <c r="BC26" i="12" s="1"/>
  <c r="BM26" i="12" s="1"/>
  <c r="AY73" i="12"/>
  <c r="BC73" i="12" s="1"/>
  <c r="BM73" i="12" s="1"/>
  <c r="AY14" i="12"/>
  <c r="BC14" i="12" s="1"/>
  <c r="BM14" i="12" s="1"/>
  <c r="AY68" i="12"/>
  <c r="BC68" i="12" s="1"/>
  <c r="BM68" i="12" s="1"/>
  <c r="AY9" i="12"/>
  <c r="BC9" i="12" s="1"/>
  <c r="BM9" i="12" s="1"/>
  <c r="AY7" i="12"/>
  <c r="BC7" i="12" s="1"/>
  <c r="BM7" i="12" s="1"/>
  <c r="AY15" i="12"/>
  <c r="BC15" i="12" s="1"/>
  <c r="BM15" i="12" s="1"/>
  <c r="AY19" i="12"/>
  <c r="BC19" i="12" s="1"/>
  <c r="BM19" i="12" s="1"/>
  <c r="AY54" i="12"/>
  <c r="BC54" i="12" s="1"/>
  <c r="BM54" i="12" s="1"/>
  <c r="AY51" i="12"/>
  <c r="BC51" i="12" s="1"/>
  <c r="BM51" i="12" s="1"/>
  <c r="AY22" i="12"/>
  <c r="BC22" i="12" s="1"/>
  <c r="BM22" i="12" s="1"/>
  <c r="AY46" i="12"/>
  <c r="BC46" i="12" s="1"/>
  <c r="BM46" i="12" s="1"/>
  <c r="AY43" i="12"/>
  <c r="BC43" i="12" s="1"/>
  <c r="BM43" i="12" s="1"/>
  <c r="AY18" i="12"/>
  <c r="BC18" i="12" s="1"/>
  <c r="BM18" i="12" s="1"/>
  <c r="AY38" i="12"/>
  <c r="BC38" i="12" s="1"/>
  <c r="BM38" i="12" s="1"/>
  <c r="AY35" i="12"/>
  <c r="BC35" i="12" s="1"/>
  <c r="BM35" i="12" s="1"/>
  <c r="AY32" i="7"/>
  <c r="BC32" i="7" s="1"/>
  <c r="BM32" i="7" s="1"/>
  <c r="AY21" i="7"/>
  <c r="BC21" i="7" s="1"/>
  <c r="BM21" i="7" s="1"/>
  <c r="AY20" i="7"/>
  <c r="BC20" i="7" s="1"/>
  <c r="BM20" i="7" s="1"/>
  <c r="AY35" i="7"/>
  <c r="BC35" i="7" s="1"/>
  <c r="BM35" i="7" s="1"/>
  <c r="AY31" i="7"/>
  <c r="BC31" i="7" s="1"/>
  <c r="BM31" i="7" s="1"/>
  <c r="AY38" i="7"/>
  <c r="BC38" i="7" s="1"/>
  <c r="BM38" i="7" s="1"/>
  <c r="AY15" i="7"/>
  <c r="BC15" i="7" s="1"/>
  <c r="BM15" i="7" s="1"/>
  <c r="AY40" i="7"/>
  <c r="BC40" i="7" s="1"/>
  <c r="BM40" i="7" s="1"/>
  <c r="AY6" i="7"/>
  <c r="BC6" i="7" s="1"/>
  <c r="BM6" i="7" s="1"/>
  <c r="AY24" i="7"/>
  <c r="BC24" i="7" s="1"/>
  <c r="BM24" i="7" s="1"/>
  <c r="AY27" i="7"/>
  <c r="BC27" i="7" s="1"/>
  <c r="BM27" i="7" s="1"/>
  <c r="AY16" i="7"/>
  <c r="BC16" i="7" s="1"/>
  <c r="BM16" i="7" s="1"/>
  <c r="AY22" i="7"/>
  <c r="BC22" i="7" s="1"/>
  <c r="BM22" i="7" s="1"/>
  <c r="AY4" i="7"/>
  <c r="BC4" i="7" s="1"/>
  <c r="BM4" i="7" s="1"/>
  <c r="AY26" i="7"/>
  <c r="BC26" i="7" s="1"/>
  <c r="BM26" i="7" s="1"/>
  <c r="AY7" i="7"/>
  <c r="BC7" i="7" s="1"/>
  <c r="BM7" i="7" s="1"/>
  <c r="AY39" i="7"/>
  <c r="BC39" i="7" s="1"/>
  <c r="BM39" i="7" s="1"/>
  <c r="AY19" i="7"/>
  <c r="BC19" i="7" s="1"/>
  <c r="BM19" i="7" s="1"/>
  <c r="AY18" i="7"/>
  <c r="BC18" i="7" s="1"/>
  <c r="BM18" i="7" s="1"/>
  <c r="AY13" i="7"/>
  <c r="BC13" i="7" s="1"/>
  <c r="BM13" i="7" s="1"/>
  <c r="AY33" i="7"/>
  <c r="BC33" i="7" s="1"/>
  <c r="BM33" i="7" s="1"/>
  <c r="AY34" i="7"/>
  <c r="BC34" i="7" s="1"/>
  <c r="BM34" i="7" s="1"/>
  <c r="AY9" i="7"/>
  <c r="BC9" i="7" s="1"/>
  <c r="BM9" i="7" s="1"/>
  <c r="AY8" i="7"/>
  <c r="BC8" i="7" s="1"/>
  <c r="BM8" i="7" s="1"/>
  <c r="AY23" i="7"/>
  <c r="BC23" i="7" s="1"/>
  <c r="BM23" i="7" s="1"/>
  <c r="AY12" i="7"/>
  <c r="BC12" i="7" s="1"/>
  <c r="BM12" i="7" s="1"/>
  <c r="AY14" i="7"/>
  <c r="BC14" i="7" s="1"/>
  <c r="BM14" i="7" s="1"/>
  <c r="AY10" i="7"/>
  <c r="BC10" i="7" s="1"/>
  <c r="BM10" i="7" s="1"/>
  <c r="AY41" i="7"/>
  <c r="BC41" i="7" s="1"/>
  <c r="BM41" i="7" s="1"/>
  <c r="AY25" i="7"/>
  <c r="BC25" i="7" s="1"/>
  <c r="BM25" i="7" s="1"/>
  <c r="AY37" i="7"/>
  <c r="BC37" i="7" s="1"/>
  <c r="BM37" i="7" s="1"/>
  <c r="AY11" i="7"/>
  <c r="BC11" i="7" s="1"/>
  <c r="BM11" i="7" s="1"/>
  <c r="AY29" i="7"/>
  <c r="BC29" i="7" s="1"/>
  <c r="BM29" i="7" s="1"/>
  <c r="AY30" i="7"/>
  <c r="BC30" i="7" s="1"/>
  <c r="BM30" i="7" s="1"/>
  <c r="AY28" i="7"/>
  <c r="BC28" i="7" s="1"/>
  <c r="BM28" i="7" s="1"/>
  <c r="AY5" i="7"/>
  <c r="BC5" i="7" s="1"/>
  <c r="BM5" i="7" s="1"/>
  <c r="AY36" i="7"/>
  <c r="BC36" i="7" s="1"/>
  <c r="BM36" i="7" s="1"/>
  <c r="AY30" i="6"/>
  <c r="BC30" i="6" s="1"/>
  <c r="BM30" i="6" s="1"/>
  <c r="AY37" i="6"/>
  <c r="BC37" i="6" s="1"/>
  <c r="BM37" i="6" s="1"/>
  <c r="AY28" i="6"/>
  <c r="BC28" i="6" s="1"/>
  <c r="BM28" i="6" s="1"/>
  <c r="AY39" i="6"/>
  <c r="BC39" i="6" s="1"/>
  <c r="BM39" i="6" s="1"/>
  <c r="AY41" i="6"/>
  <c r="BC41" i="6" s="1"/>
  <c r="BM41" i="6" s="1"/>
  <c r="AY8" i="6"/>
  <c r="BC8" i="6" s="1"/>
  <c r="BM8" i="6" s="1"/>
  <c r="AY14" i="6"/>
  <c r="BC14" i="6" s="1"/>
  <c r="BM14" i="6" s="1"/>
  <c r="AY6" i="6"/>
  <c r="BC6" i="6" s="1"/>
  <c r="BM6" i="6" s="1"/>
  <c r="AY25" i="6"/>
  <c r="BC25" i="6" s="1"/>
  <c r="BM25" i="6" s="1"/>
  <c r="AY23" i="6"/>
  <c r="BC23" i="6" s="1"/>
  <c r="BM23" i="6" s="1"/>
  <c r="AY50" i="6"/>
  <c r="BC50" i="6" s="1"/>
  <c r="BM50" i="6" s="1"/>
  <c r="AY52" i="6"/>
  <c r="BC52" i="6" s="1"/>
  <c r="BM52" i="6" s="1"/>
  <c r="AY12" i="6"/>
  <c r="BC12" i="6" s="1"/>
  <c r="BM12" i="6" s="1"/>
  <c r="AY29" i="6"/>
  <c r="BC29" i="6" s="1"/>
  <c r="BM29" i="6" s="1"/>
  <c r="AY22" i="6"/>
  <c r="BC22" i="6" s="1"/>
  <c r="BM22" i="6" s="1"/>
  <c r="AY21" i="6"/>
  <c r="BC21" i="6" s="1"/>
  <c r="BM21" i="6" s="1"/>
  <c r="AY19" i="6"/>
  <c r="BC19" i="6" s="1"/>
  <c r="BM19" i="6" s="1"/>
  <c r="AY42" i="6"/>
  <c r="BC42" i="6" s="1"/>
  <c r="BM42" i="6" s="1"/>
  <c r="AY18" i="6"/>
  <c r="BC18" i="6" s="1"/>
  <c r="BM18" i="6" s="1"/>
  <c r="AY13" i="6"/>
  <c r="BC13" i="6" s="1"/>
  <c r="BM13" i="6" s="1"/>
  <c r="AY48" i="6"/>
  <c r="BC48" i="6" s="1"/>
  <c r="BM48" i="6" s="1"/>
  <c r="AY31" i="6"/>
  <c r="BC31" i="6" s="1"/>
  <c r="BM31" i="6" s="1"/>
  <c r="AY27" i="6"/>
  <c r="BC27" i="6" s="1"/>
  <c r="BM27" i="6" s="1"/>
  <c r="AY51" i="6"/>
  <c r="BC51" i="6" s="1"/>
  <c r="BM51" i="6" s="1"/>
  <c r="AY5" i="6"/>
  <c r="BC5" i="6" s="1"/>
  <c r="BM5" i="6" s="1"/>
  <c r="AY54" i="6"/>
  <c r="BC54" i="6" s="1"/>
  <c r="BM54" i="6" s="1"/>
  <c r="AY26" i="6"/>
  <c r="BC26" i="6" s="1"/>
  <c r="BM26" i="6" s="1"/>
  <c r="AY38" i="6"/>
  <c r="BC38" i="6" s="1"/>
  <c r="BM38" i="6" s="1"/>
  <c r="AY17" i="6"/>
  <c r="BC17" i="6" s="1"/>
  <c r="BM17" i="6" s="1"/>
  <c r="AY15" i="6"/>
  <c r="BC15" i="6" s="1"/>
  <c r="BM15" i="6" s="1"/>
  <c r="AY43" i="6"/>
  <c r="BC43" i="6" s="1"/>
  <c r="BM43" i="6" s="1"/>
  <c r="AY35" i="6"/>
  <c r="BC35" i="6" s="1"/>
  <c r="BM35" i="6" s="1"/>
  <c r="AY46" i="6"/>
  <c r="BC46" i="6" s="1"/>
  <c r="BM46" i="6" s="1"/>
  <c r="AY49" i="6"/>
  <c r="BC49" i="6" s="1"/>
  <c r="BM49" i="6" s="1"/>
  <c r="AY16" i="6"/>
  <c r="BC16" i="6" s="1"/>
  <c r="BM16" i="6" s="1"/>
  <c r="AY11" i="6"/>
  <c r="BC11" i="6" s="1"/>
  <c r="BM11" i="6" s="1"/>
  <c r="AY4" i="6"/>
  <c r="BC4" i="6" s="1"/>
  <c r="BM4" i="6" s="1"/>
  <c r="AY32" i="6"/>
  <c r="BC32" i="6" s="1"/>
  <c r="BM32" i="6" s="1"/>
  <c r="AY55" i="6"/>
  <c r="BC55" i="6" s="1"/>
  <c r="BM55" i="6" s="1"/>
  <c r="AY24" i="6"/>
  <c r="BC24" i="6" s="1"/>
  <c r="BM24" i="6" s="1"/>
  <c r="AY36" i="6"/>
  <c r="BC36" i="6" s="1"/>
  <c r="BM36" i="6" s="1"/>
  <c r="AY56" i="6"/>
  <c r="BC56" i="6" s="1"/>
  <c r="BM56" i="6" s="1"/>
  <c r="AY53" i="6"/>
  <c r="BC53" i="6" s="1"/>
  <c r="BM53" i="6" s="1"/>
  <c r="AY20" i="6"/>
  <c r="BC20" i="6" s="1"/>
  <c r="BM20" i="6" s="1"/>
  <c r="AY9" i="6"/>
  <c r="BC9" i="6" s="1"/>
  <c r="BM9" i="6" s="1"/>
  <c r="AY7" i="6"/>
  <c r="BC7" i="6" s="1"/>
  <c r="BM7" i="6" s="1"/>
  <c r="AY10" i="6"/>
  <c r="BC10" i="6" s="1"/>
  <c r="BM10" i="6" s="1"/>
  <c r="AY47" i="6"/>
  <c r="BC47" i="6" s="1"/>
  <c r="BM47" i="6" s="1"/>
  <c r="AY45" i="6"/>
  <c r="BC45" i="6" s="1"/>
  <c r="BM45" i="6" s="1"/>
  <c r="AY44" i="6"/>
  <c r="BC44" i="6" s="1"/>
  <c r="BM44" i="6" s="1"/>
  <c r="AY40" i="6"/>
  <c r="BC40" i="6" s="1"/>
  <c r="BM40" i="6" s="1"/>
  <c r="AY34" i="6"/>
  <c r="BC34" i="6" s="1"/>
  <c r="BM34" i="6" s="1"/>
  <c r="AY33" i="6"/>
  <c r="BC33" i="6" s="1"/>
  <c r="BM33" i="6" s="1"/>
  <c r="AY18" i="8"/>
  <c r="BC18" i="8" s="1"/>
  <c r="BM18" i="8" s="1"/>
  <c r="AY17" i="8"/>
  <c r="BC17" i="8" s="1"/>
  <c r="BM17" i="8" s="1"/>
  <c r="AY13" i="8"/>
  <c r="BC13" i="8" s="1"/>
  <c r="BM13" i="8" s="1"/>
  <c r="AY8" i="8"/>
  <c r="BC8" i="8" s="1"/>
  <c r="BM8" i="8" s="1"/>
  <c r="AY25" i="8"/>
  <c r="BC25" i="8" s="1"/>
  <c r="BM25" i="8" s="1"/>
  <c r="AY19" i="8"/>
  <c r="BC19" i="8" s="1"/>
  <c r="BM19" i="8" s="1"/>
  <c r="AY5" i="8"/>
  <c r="BC5" i="8" s="1"/>
  <c r="BM5" i="8" s="1"/>
  <c r="AY9" i="8"/>
  <c r="BC9" i="8" s="1"/>
  <c r="BM9" i="8" s="1"/>
  <c r="AY16" i="8"/>
  <c r="BC16" i="8" s="1"/>
  <c r="BM16" i="8" s="1"/>
  <c r="AY22" i="8"/>
  <c r="BC22" i="8" s="1"/>
  <c r="BM22" i="8" s="1"/>
  <c r="AY15" i="8"/>
  <c r="BC15" i="8" s="1"/>
  <c r="BM15" i="8" s="1"/>
  <c r="AY21" i="8"/>
  <c r="BC21" i="8" s="1"/>
  <c r="BM21" i="8" s="1"/>
  <c r="AY4" i="8"/>
  <c r="BC4" i="8" s="1"/>
  <c r="BM4" i="8" s="1"/>
  <c r="AY6" i="8"/>
  <c r="BC6" i="8" s="1"/>
  <c r="BM6" i="8" s="1"/>
  <c r="AY24" i="8"/>
  <c r="BC24" i="8" s="1"/>
  <c r="BM24" i="8" s="1"/>
  <c r="AY10" i="8"/>
  <c r="BC10" i="8" s="1"/>
  <c r="BM10" i="8" s="1"/>
  <c r="AY20" i="8"/>
  <c r="BC20" i="8" s="1"/>
  <c r="BM20" i="8" s="1"/>
  <c r="AY14" i="8"/>
  <c r="BC14" i="8" s="1"/>
  <c r="BM14" i="8" s="1"/>
  <c r="AY11" i="8"/>
  <c r="BC11" i="8" s="1"/>
  <c r="BM11" i="8" s="1"/>
  <c r="AY26" i="8"/>
  <c r="BC26" i="8" s="1"/>
  <c r="BM26" i="8" s="1"/>
  <c r="AY12" i="8"/>
  <c r="BC12" i="8" s="1"/>
  <c r="BM12" i="8" s="1"/>
  <c r="AY23" i="8"/>
  <c r="BC23" i="8" s="1"/>
  <c r="BM23" i="8" s="1"/>
  <c r="AY7" i="8"/>
  <c r="BC7" i="8" s="1"/>
  <c r="BM7" i="8" s="1"/>
  <c r="AY82" i="10"/>
  <c r="AY24" i="13"/>
  <c r="BC24" i="13" s="1"/>
  <c r="BM24" i="13" s="1"/>
  <c r="AY30" i="13"/>
  <c r="BC30" i="13" s="1"/>
  <c r="BM30" i="13" s="1"/>
  <c r="AY29" i="13"/>
  <c r="BC29" i="13" s="1"/>
  <c r="BM29" i="13" s="1"/>
  <c r="AY26" i="13"/>
  <c r="BC26" i="13" s="1"/>
  <c r="BM26" i="13" s="1"/>
  <c r="AY18" i="13"/>
  <c r="BC18" i="13" s="1"/>
  <c r="BM18" i="13" s="1"/>
  <c r="AY6" i="13"/>
  <c r="BC6" i="13" s="1"/>
  <c r="BM6" i="13" s="1"/>
  <c r="AY9" i="13"/>
  <c r="BC9" i="13" s="1"/>
  <c r="BM9" i="13" s="1"/>
  <c r="AY22" i="13"/>
  <c r="BC22" i="13" s="1"/>
  <c r="BM22" i="13" s="1"/>
  <c r="AY25" i="13"/>
  <c r="BC25" i="13" s="1"/>
  <c r="BM25" i="13" s="1"/>
  <c r="AY27" i="13"/>
  <c r="BC27" i="13" s="1"/>
  <c r="BM27" i="13" s="1"/>
  <c r="AY8" i="13"/>
  <c r="BC8" i="13" s="1"/>
  <c r="BM8" i="13" s="1"/>
  <c r="AY7" i="13"/>
  <c r="BC7" i="13" s="1"/>
  <c r="BM7" i="13" s="1"/>
  <c r="AY5" i="13"/>
  <c r="BC5" i="13" s="1"/>
  <c r="BM5" i="13" s="1"/>
  <c r="AY23" i="13"/>
  <c r="BC23" i="13" s="1"/>
  <c r="BM23" i="13" s="1"/>
  <c r="AY21" i="13"/>
  <c r="BC21" i="13" s="1"/>
  <c r="BM21" i="13" s="1"/>
  <c r="AY19" i="13"/>
  <c r="BC19" i="13" s="1"/>
  <c r="BM19" i="13" s="1"/>
  <c r="AY12" i="13"/>
  <c r="BC12" i="13" s="1"/>
  <c r="BM12" i="13" s="1"/>
  <c r="AY14" i="13"/>
  <c r="BC14" i="13" s="1"/>
  <c r="BM14" i="13" s="1"/>
  <c r="AY17" i="13"/>
  <c r="BC17" i="13" s="1"/>
  <c r="BM17" i="13" s="1"/>
  <c r="AY13" i="13"/>
  <c r="BC13" i="13" s="1"/>
  <c r="BM13" i="13" s="1"/>
  <c r="AY16" i="13"/>
  <c r="BC16" i="13" s="1"/>
  <c r="BM16" i="13" s="1"/>
  <c r="AY15" i="13"/>
  <c r="BC15" i="13" s="1"/>
  <c r="BM15" i="13" s="1"/>
  <c r="AY11" i="13"/>
  <c r="BC11" i="13" s="1"/>
  <c r="BM11" i="13" s="1"/>
  <c r="AY28" i="13"/>
  <c r="BC28" i="13" s="1"/>
  <c r="BM28" i="13" s="1"/>
  <c r="AY31" i="13"/>
  <c r="BC31" i="13" s="1"/>
  <c r="BM31" i="13" s="1"/>
  <c r="AY4" i="13"/>
  <c r="BC4" i="13" s="1"/>
  <c r="BM4" i="13" s="1"/>
  <c r="AY42" i="11"/>
  <c r="AY4" i="15"/>
  <c r="BC4" i="15" s="1"/>
  <c r="BM4" i="15" s="1"/>
  <c r="AY11" i="15"/>
  <c r="BC11" i="15" s="1"/>
  <c r="BM11" i="15" s="1"/>
  <c r="AY16" i="15"/>
  <c r="BC16" i="15" s="1"/>
  <c r="BM16" i="15" s="1"/>
  <c r="AY10" i="15"/>
  <c r="BC10" i="15" s="1"/>
  <c r="BM10" i="15" s="1"/>
  <c r="AY18" i="15"/>
  <c r="BC18" i="15" s="1"/>
  <c r="BM18" i="15" s="1"/>
  <c r="AY55" i="11"/>
  <c r="BC57" i="11" s="1"/>
  <c r="BM57" i="11" s="1"/>
  <c r="AY14" i="11"/>
  <c r="AY62" i="11"/>
  <c r="AY27" i="11"/>
  <c r="AY64" i="11"/>
  <c r="AY25" i="11"/>
  <c r="AY67" i="11"/>
  <c r="BC67" i="11" s="1"/>
  <c r="BM67" i="11" s="1"/>
  <c r="AY11" i="11"/>
  <c r="AY30" i="11"/>
  <c r="BC11" i="11" s="1"/>
  <c r="BM11" i="11" s="1"/>
  <c r="AY32" i="11"/>
  <c r="AY57" i="11"/>
  <c r="AY13" i="11"/>
  <c r="AY68" i="11"/>
  <c r="BC68" i="11" s="1"/>
  <c r="BM68" i="11" s="1"/>
  <c r="AY31" i="11"/>
  <c r="AY53" i="11"/>
  <c r="AY35" i="11"/>
  <c r="BC25" i="11" s="1"/>
  <c r="BM25" i="11" s="1"/>
  <c r="AY18" i="11"/>
  <c r="BC33" i="11" s="1"/>
  <c r="BM33" i="11" s="1"/>
  <c r="AY56" i="11"/>
  <c r="AY9" i="11"/>
  <c r="AY5" i="11"/>
  <c r="BC35" i="11" s="1"/>
  <c r="BM35" i="11" s="1"/>
  <c r="AY6" i="11"/>
  <c r="BC18" i="11" s="1"/>
  <c r="BM18" i="11" s="1"/>
  <c r="AY29" i="11"/>
  <c r="AY33" i="11"/>
  <c r="AY41" i="11"/>
  <c r="AY24" i="11"/>
  <c r="AY17" i="11"/>
  <c r="AY37" i="11"/>
  <c r="AY63" i="11"/>
  <c r="AY19" i="11"/>
  <c r="BC14" i="11" s="1"/>
  <c r="BM14" i="11" s="1"/>
  <c r="AY7" i="11"/>
  <c r="BC31" i="11" s="1"/>
  <c r="BM31" i="11" s="1"/>
  <c r="AY44" i="11"/>
  <c r="BC9" i="11" s="1"/>
  <c r="BM9" i="11" s="1"/>
  <c r="AY10" i="11"/>
  <c r="AY16" i="11"/>
  <c r="BC16" i="11" s="1"/>
  <c r="BM16" i="11" s="1"/>
  <c r="AY26" i="11"/>
  <c r="BC42" i="11" s="1"/>
  <c r="BM42" i="11" s="1"/>
  <c r="AY22" i="11"/>
  <c r="AY51" i="11"/>
  <c r="AY65" i="11"/>
  <c r="BC10" i="11" s="1"/>
  <c r="BM10" i="11" s="1"/>
  <c r="AY12" i="11"/>
  <c r="BC17" i="11" s="1"/>
  <c r="BM17" i="11" s="1"/>
  <c r="AY38" i="11"/>
  <c r="AY39" i="11"/>
  <c r="BC29" i="11" s="1"/>
  <c r="BM29" i="11" s="1"/>
  <c r="AY34" i="11"/>
  <c r="BC26" i="11" s="1"/>
  <c r="BM26" i="11" s="1"/>
  <c r="AY50" i="11"/>
  <c r="BC53" i="11" s="1"/>
  <c r="BM53" i="11" s="1"/>
  <c r="AY49" i="11"/>
  <c r="AY36" i="11"/>
  <c r="AY43" i="11"/>
  <c r="BC49" i="11" s="1"/>
  <c r="BM49" i="11" s="1"/>
  <c r="AY8" i="11"/>
  <c r="BC13" i="11" s="1"/>
  <c r="BM13" i="11" s="1"/>
  <c r="AY20" i="11"/>
  <c r="BC32" i="11" s="1"/>
  <c r="BM32" i="11" s="1"/>
  <c r="AY28" i="11"/>
  <c r="AY4" i="11"/>
  <c r="BC20" i="11" s="1"/>
  <c r="BM20" i="11" s="1"/>
  <c r="AY45" i="11"/>
  <c r="AY46" i="11"/>
  <c r="BC51" i="11" s="1"/>
  <c r="BM51" i="11" s="1"/>
  <c r="AY59" i="11"/>
  <c r="AY66" i="11"/>
  <c r="BC15" i="11" s="1"/>
  <c r="BM15" i="11" s="1"/>
  <c r="AY52" i="11"/>
  <c r="AY60" i="11"/>
  <c r="BC62" i="11" s="1"/>
  <c r="BM62" i="11" s="1"/>
  <c r="AY54" i="11"/>
  <c r="BC56" i="11" s="1"/>
  <c r="BM56" i="11" s="1"/>
  <c r="AY48" i="11"/>
  <c r="BC52" i="11" s="1"/>
  <c r="BM52" i="11" s="1"/>
  <c r="AY21" i="11"/>
  <c r="BC44" i="11" s="1"/>
  <c r="BM44" i="11" s="1"/>
  <c r="AY40" i="11"/>
  <c r="BC28" i="11" s="1"/>
  <c r="BM28" i="11" s="1"/>
  <c r="AY23" i="11"/>
  <c r="BC37" i="11" s="1"/>
  <c r="BM37" i="11" s="1"/>
  <c r="AY58" i="11"/>
  <c r="BC60" i="11" s="1"/>
  <c r="BM60" i="11" s="1"/>
  <c r="AY61" i="11"/>
  <c r="BC63" i="11" s="1"/>
  <c r="BM63" i="11" s="1"/>
  <c r="AY47" i="11"/>
  <c r="BC7" i="11" s="1"/>
  <c r="BM7" i="11" s="1"/>
  <c r="AY15" i="11"/>
  <c r="BC27" i="11" s="1"/>
  <c r="BM27" i="11" s="1"/>
  <c r="AY22" i="15"/>
  <c r="BC22" i="15" s="1"/>
  <c r="BM22" i="15" s="1"/>
  <c r="AY17" i="14"/>
  <c r="BC17" i="14" s="1"/>
  <c r="BM17" i="14" s="1"/>
  <c r="AY23" i="14"/>
  <c r="BC23" i="14" s="1"/>
  <c r="BM23" i="14" s="1"/>
  <c r="AY18" i="14"/>
  <c r="BC18" i="14" s="1"/>
  <c r="BM18" i="14" s="1"/>
  <c r="AY14" i="14"/>
  <c r="BC14" i="14" s="1"/>
  <c r="BM14" i="14" s="1"/>
  <c r="AY13" i="14"/>
  <c r="BC13" i="14" s="1"/>
  <c r="BM13" i="14" s="1"/>
  <c r="AY8" i="14"/>
  <c r="BC8" i="14" s="1"/>
  <c r="BM8" i="14" s="1"/>
  <c r="AY10" i="14"/>
  <c r="BC10" i="14" s="1"/>
  <c r="BM10" i="14" s="1"/>
  <c r="AY5" i="14"/>
  <c r="BC5" i="14" s="1"/>
  <c r="BM5" i="14" s="1"/>
  <c r="AY25" i="14"/>
  <c r="BC25" i="14" s="1"/>
  <c r="BM25" i="14" s="1"/>
  <c r="AY34" i="14"/>
  <c r="BC34" i="14" s="1"/>
  <c r="BM34" i="14" s="1"/>
  <c r="AY9" i="14"/>
  <c r="BC9" i="14" s="1"/>
  <c r="BM9" i="14" s="1"/>
  <c r="AY26" i="14"/>
  <c r="BC26" i="14" s="1"/>
  <c r="BM26" i="14" s="1"/>
  <c r="AY4" i="14"/>
  <c r="BC4" i="14" s="1"/>
  <c r="BM4" i="14" s="1"/>
  <c r="AY20" i="14"/>
  <c r="BC20" i="14" s="1"/>
  <c r="BM20" i="14" s="1"/>
  <c r="AY31" i="14"/>
  <c r="BC31" i="14" s="1"/>
  <c r="BM31" i="14" s="1"/>
  <c r="AY24" i="14"/>
  <c r="BC24" i="14" s="1"/>
  <c r="BM24" i="14" s="1"/>
  <c r="AY32" i="14"/>
  <c r="BC32" i="14" s="1"/>
  <c r="BM32" i="14" s="1"/>
  <c r="AY37" i="14"/>
  <c r="AY21" i="14"/>
  <c r="BC21" i="14" s="1"/>
  <c r="BM21" i="14" s="1"/>
  <c r="AY22" i="14"/>
  <c r="BC22" i="14" s="1"/>
  <c r="BM22" i="14" s="1"/>
  <c r="AY30" i="14"/>
  <c r="BC30" i="14" s="1"/>
  <c r="BM30" i="14" s="1"/>
  <c r="AY19" i="14"/>
  <c r="BC19" i="14" s="1"/>
  <c r="BM19" i="14" s="1"/>
  <c r="AY15" i="14"/>
  <c r="BC15" i="14" s="1"/>
  <c r="BM15" i="14" s="1"/>
  <c r="AY28" i="14"/>
  <c r="BC28" i="14" s="1"/>
  <c r="BM28" i="14" s="1"/>
  <c r="AY11" i="14"/>
  <c r="BC11" i="14" s="1"/>
  <c r="BM11" i="14" s="1"/>
  <c r="AY12" i="14"/>
  <c r="BC12" i="14" s="1"/>
  <c r="BM12" i="14" s="1"/>
  <c r="AY33" i="14"/>
  <c r="BC33" i="14" s="1"/>
  <c r="BM33" i="14" s="1"/>
  <c r="AY7" i="14"/>
  <c r="BC7" i="14" s="1"/>
  <c r="BM7" i="14" s="1"/>
  <c r="AY29" i="14"/>
  <c r="BC29" i="14" s="1"/>
  <c r="BM29" i="14" s="1"/>
  <c r="AY6" i="14"/>
  <c r="BC6" i="14" s="1"/>
  <c r="BM6" i="14" s="1"/>
  <c r="AY27" i="14"/>
  <c r="BC27" i="14" s="1"/>
  <c r="BM27" i="14" s="1"/>
  <c r="AY25" i="15"/>
  <c r="BC25" i="15" s="1"/>
  <c r="BM25" i="15" s="1"/>
  <c r="AY30" i="15"/>
  <c r="BC30" i="15" s="1"/>
  <c r="BM30" i="15" s="1"/>
  <c r="AY6" i="15"/>
  <c r="BC6" i="15" s="1"/>
  <c r="BM6" i="15" s="1"/>
  <c r="AY23" i="15"/>
  <c r="BC23" i="15" s="1"/>
  <c r="BM23" i="15" s="1"/>
  <c r="AY12" i="15"/>
  <c r="BC12" i="15" s="1"/>
  <c r="BM12" i="15" s="1"/>
  <c r="AY26" i="15"/>
  <c r="BC26" i="15" s="1"/>
  <c r="BM26" i="15" s="1"/>
  <c r="AY5" i="15"/>
  <c r="BC5" i="15" s="1"/>
  <c r="BM5" i="15" s="1"/>
  <c r="AY32" i="15"/>
  <c r="BC32" i="15" s="1"/>
  <c r="BM32" i="15" s="1"/>
  <c r="AY15" i="15"/>
  <c r="BC15" i="15" s="1"/>
  <c r="BM15" i="15" s="1"/>
  <c r="AY31" i="15"/>
  <c r="BC31" i="15" s="1"/>
  <c r="BM31" i="15" s="1"/>
  <c r="AY7" i="15"/>
  <c r="BC7" i="15" s="1"/>
  <c r="BM7" i="15" s="1"/>
  <c r="AY28" i="15"/>
  <c r="BC28" i="15" s="1"/>
  <c r="BM28" i="15" s="1"/>
  <c r="AY27" i="15"/>
  <c r="BC27" i="15" s="1"/>
  <c r="BM27" i="15" s="1"/>
  <c r="AY14" i="15"/>
  <c r="BC14" i="15" s="1"/>
  <c r="BM14" i="15" s="1"/>
  <c r="AY8" i="15"/>
  <c r="BC8" i="15" s="1"/>
  <c r="BM8" i="15" s="1"/>
  <c r="AY21" i="15"/>
  <c r="BC21" i="15" s="1"/>
  <c r="BM21" i="15" s="1"/>
  <c r="AY13" i="15"/>
  <c r="BC13" i="15" s="1"/>
  <c r="BM13" i="15" s="1"/>
  <c r="AY24" i="15"/>
  <c r="BC24" i="15" s="1"/>
  <c r="AY29" i="15"/>
  <c r="BC29" i="15" s="1"/>
  <c r="AY20" i="15"/>
  <c r="BC20" i="15" s="1"/>
  <c r="BM20" i="15" s="1"/>
  <c r="AY9" i="15"/>
  <c r="BC9" i="15" s="1"/>
  <c r="BM9" i="15" s="1"/>
  <c r="AY33" i="15"/>
  <c r="BC33" i="15" s="1"/>
  <c r="BM33" i="15" s="1"/>
  <c r="AY17" i="15"/>
  <c r="BC17" i="15" s="1"/>
  <c r="BM17" i="15" s="1"/>
  <c r="AY19" i="15"/>
  <c r="BC19" i="15" s="1"/>
  <c r="BC61" i="11" l="1"/>
  <c r="BM61" i="11" s="1"/>
  <c r="BC46" i="11"/>
  <c r="BM46" i="11" s="1"/>
  <c r="BC47" i="11"/>
  <c r="BM47" i="11" s="1"/>
  <c r="BC54" i="11"/>
  <c r="BM54" i="11" s="1"/>
  <c r="BC4" i="11"/>
  <c r="BM4" i="11" s="1"/>
  <c r="BC65" i="11"/>
  <c r="BM65" i="11" s="1"/>
  <c r="BC48" i="11"/>
  <c r="BM48" i="11" s="1"/>
  <c r="BC23" i="11"/>
  <c r="BM23" i="11" s="1"/>
  <c r="BC38" i="11"/>
  <c r="BM38" i="11" s="1"/>
  <c r="BC30" i="11"/>
  <c r="BM30" i="11" s="1"/>
  <c r="BC8" i="11"/>
  <c r="BM8" i="11" s="1"/>
  <c r="BC24" i="11"/>
  <c r="BM24" i="11" s="1"/>
  <c r="BC50" i="11"/>
  <c r="BM50" i="11" s="1"/>
  <c r="BC40" i="11"/>
  <c r="BM40" i="11" s="1"/>
  <c r="BC36" i="11"/>
  <c r="BM36" i="11" s="1"/>
  <c r="BC34" i="11"/>
  <c r="BM34" i="11" s="1"/>
  <c r="BC39" i="11"/>
  <c r="BM39" i="11" s="1"/>
  <c r="BC59" i="11"/>
  <c r="BM59" i="11" s="1"/>
  <c r="BC64" i="11"/>
  <c r="BM64" i="11" s="1"/>
  <c r="BC5" i="11"/>
  <c r="BM5" i="11" s="1"/>
  <c r="BC19" i="11"/>
  <c r="BM19" i="11" s="1"/>
  <c r="BC66" i="11"/>
  <c r="BM66" i="11" s="1"/>
  <c r="BC55" i="11"/>
  <c r="BM55" i="11" s="1"/>
  <c r="BC6" i="11"/>
  <c r="BM6" i="11" s="1"/>
  <c r="BC12" i="11"/>
  <c r="BM12" i="11" s="1"/>
  <c r="BC45" i="11"/>
  <c r="BM45" i="11" s="1"/>
  <c r="BC58" i="11"/>
  <c r="BM58" i="11" s="1"/>
  <c r="BC21" i="11"/>
  <c r="BM21" i="11" s="1"/>
  <c r="BC22" i="11"/>
  <c r="BM22" i="11" s="1"/>
  <c r="BC43" i="11"/>
  <c r="BM43" i="11" s="1"/>
  <c r="BC41" i="11"/>
  <c r="BM41" i="11" s="1"/>
</calcChain>
</file>

<file path=xl/sharedStrings.xml><?xml version="1.0" encoding="utf-8"?>
<sst xmlns="http://schemas.openxmlformats.org/spreadsheetml/2006/main" count="29485" uniqueCount="1236">
  <si>
    <t>EQY_FUND_CRNCY</t>
  </si>
  <si>
    <t>REL_INDEX</t>
  </si>
  <si>
    <t>FA_ADJUSTED</t>
  </si>
  <si>
    <t>LCL</t>
  </si>
  <si>
    <t>Ticker</t>
  </si>
  <si>
    <t>Name</t>
  </si>
  <si>
    <t>Market Cap</t>
  </si>
  <si>
    <t>Price:D-1</t>
  </si>
  <si>
    <t>P/E</t>
  </si>
  <si>
    <t>Total Return YTD</t>
  </si>
  <si>
    <t>Revenue T12M</t>
  </si>
  <si>
    <t>EPS T12M</t>
  </si>
  <si>
    <t>GICS_SECTOR_NAME</t>
  </si>
  <si>
    <t>GICS_INDUSTRY_NAME</t>
  </si>
  <si>
    <t>GHG_SCOPE_1_ESTIMATE</t>
  </si>
  <si>
    <t>TOTAL_GHG_EMISSIONS</t>
  </si>
  <si>
    <t>Materials</t>
  </si>
  <si>
    <t>Metals &amp; Mining</t>
  </si>
  <si>
    <t>#N/A N/A</t>
  </si>
  <si>
    <t>Financials</t>
  </si>
  <si>
    <t>Banks</t>
  </si>
  <si>
    <t>Health Care</t>
  </si>
  <si>
    <t>Biotechnology</t>
  </si>
  <si>
    <t>Consumer Discretionary</t>
  </si>
  <si>
    <t>Capital Markets</t>
  </si>
  <si>
    <t>Consumer Staples</t>
  </si>
  <si>
    <t>Communication Services</t>
  </si>
  <si>
    <t>Diversified Telecommunication</t>
  </si>
  <si>
    <t>Industrials</t>
  </si>
  <si>
    <t>Health Care Equipment &amp; Suppli</t>
  </si>
  <si>
    <t>Real Estate</t>
  </si>
  <si>
    <t>Information Technology</t>
  </si>
  <si>
    <t>IT Services</t>
  </si>
  <si>
    <t>Hotels, Restaurants &amp; Leisure</t>
  </si>
  <si>
    <t>Containers &amp; Packaging</t>
  </si>
  <si>
    <t>Energy</t>
  </si>
  <si>
    <t>Oil, Gas &amp; Consumable Fuels</t>
  </si>
  <si>
    <t>Interactive Media &amp; Services</t>
  </si>
  <si>
    <t>Software</t>
  </si>
  <si>
    <t>Media</t>
  </si>
  <si>
    <t>Construction Materials</t>
  </si>
  <si>
    <t>Health Care Providers &amp; Servic</t>
  </si>
  <si>
    <t>Commercial Services &amp; Supplies</t>
  </si>
  <si>
    <t>Insurance</t>
  </si>
  <si>
    <t>Trading Companies &amp; Distributo</t>
  </si>
  <si>
    <t>Utilities</t>
  </si>
  <si>
    <t>Gas Utilities</t>
  </si>
  <si>
    <t>Real Estate Management &amp; Devel</t>
  </si>
  <si>
    <t>Beverages</t>
  </si>
  <si>
    <t>Electric Utilities</t>
  </si>
  <si>
    <t>Construction &amp; Engineering</t>
  </si>
  <si>
    <t>Multi-Utilities</t>
  </si>
  <si>
    <t>Food Products</t>
  </si>
  <si>
    <t>Chemicals</t>
  </si>
  <si>
    <t>Specialty Retail</t>
  </si>
  <si>
    <t>Professional Services</t>
  </si>
  <si>
    <t>Consumer Finance</t>
  </si>
  <si>
    <t>Building Products</t>
  </si>
  <si>
    <t>Household Durables</t>
  </si>
  <si>
    <t>Distributors</t>
  </si>
  <si>
    <t>NUMBER_OF_DIRECTORS_ON_BOARD</t>
  </si>
  <si>
    <t>PCT_BRD_MEMBERS_THAT_ARE_WOMEN</t>
  </si>
  <si>
    <t>EMPLOYEE_TURNOVER_PCT</t>
  </si>
  <si>
    <t>ACCIDENTS_PER_1000_EMPLOYEES</t>
  </si>
  <si>
    <t>ESG_RATING</t>
  </si>
  <si>
    <t>MSCI</t>
  </si>
  <si>
    <t>A</t>
  </si>
  <si>
    <t>AA</t>
  </si>
  <si>
    <t>AAA</t>
  </si>
  <si>
    <t>BBB</t>
  </si>
  <si>
    <t>N.S.</t>
  </si>
  <si>
    <t>BB</t>
  </si>
  <si>
    <t>PCT_INDEPENDENT_DIRECTORS</t>
  </si>
  <si>
    <t>BOD_AVERAGE_AGE</t>
  </si>
  <si>
    <t>IND_DIRECTORS_BRD_MTG_ATTEND_%</t>
  </si>
  <si>
    <t>WOMEN_MANAGEMENT_TO_EMPL_RATIO</t>
  </si>
  <si>
    <t>PCT_WOMEN_EMPLOYEES</t>
  </si>
  <si>
    <t>PCT_EMPLOYEES_UNIONIZED</t>
  </si>
  <si>
    <t>ESG_DISCLOSURE_SCORE</t>
  </si>
  <si>
    <t>ROBECOSAM_TOTAL_STBLY_RANK</t>
  </si>
  <si>
    <t>ISS_QUALITYSCORE</t>
  </si>
  <si>
    <t>Number of employees that left the company within the past year expressed as a percentage of the average total number of employees.  High employee turnover may indicate that employees are unsatisfied with their work at the company or their compensation, or that conditions at the company are unsafe or unhealthy. Field part of Environmental, Social or Governance (ESG) group of fields.</t>
  </si>
  <si>
    <t>Bloomberg Scope 1 Estimate reflects the estimated value of direct greenhouse gas (GHG) emissions of the company, in thousands of metric tonnes of carbon dioxide equivalent (CO2e). Greenhouse Gases are defined as those gases which contribute to the trapping of heat in the Earth's atmosphere, including Carbon Dioxide (CO2), Methane, Nitrous Oxide, and others.</t>
  </si>
  <si>
    <t>Latest available number of directors on the company board. Where the company has a supervisory board and a management board (two-tier board), this is the number of directors on the supervisory board. Field is part of the Environmental, Social and Governance (ESG) group of fields.</t>
  </si>
  <si>
    <t>Independent directors as a percentage of total board membership. Field part of Environmental, Social or Governance (ESG) group of fields.</t>
  </si>
  <si>
    <t>Average age of the directors currently on the company board. Where the company has a two-tier board, this field refers to the supervisory board. Field is part of the Environmental, Social, and Governance (ESG) group of fields.</t>
  </si>
  <si>
    <t>Percentage of the total board members that are female. Field is part of the Environmental, Social and Governance (ESG) group of fields.</t>
  </si>
  <si>
    <t>Percentage of board meetings attended by independent directors during the latest period.  Where the company has a two-tier board, this field refers to the supervisory board. For overall board meeting attendance, please refer to Board Meeting Attendance % (ES066, BOARD_MEETING_ATTENDANCE_PCT).</t>
  </si>
  <si>
    <t>Percentage of women employed in management positions at the company as a multiple of the percentage of total women employed. Calculated as:</t>
  </si>
  <si>
    <t>Number of women employed at the company expressed as a percentage of the total number of company employees. Field is part of the Environmental, Social or Governance (ESG) group of fields.</t>
  </si>
  <si>
    <t>Number of employees that are covered by collective bargaining agreements or belong to labor unions as a percentage of the total number of employees. Field is part of the Environmental, Social or Governance (ESG) group of fields.</t>
  </si>
  <si>
    <t>Number of employee accidents during the reporting period per thousand employees. Ratio is calculated based on data items disclosed in company filings. Calculated as:</t>
  </si>
  <si>
    <t>Provides company's final ESG Rating. To arrive at a final letter rating, the weighted average of the key issue scores are aggregated and companies are ranked from best (AAA) to worst (CCC). MSCI Environmental, Social and Governance (ESG) Research Limited Liability Company (LLC) provides in-depth research, ratings and analysis of the environmental, social and governance-related business practices of thousands of companies worldwide. MSCI ESG Research products and services are designed to provide critical insights that can help institutional investors identify risks and opportunities that traditional investment research may overlook. This field is part of the MSCI ESG Research Ratings offering. All values and field definitions have been provided by MSCI ESG Research.</t>
  </si>
  <si>
    <t>Proprietary Bloomberg score based on the extent of a company's Environmental, Social, and Governance (ESG) disclosure. Companies that are not covered by ESG group will have no score and will show N/A. Companies that do not disclose anything will also show N/A. The score ranges from 0.1 for companies that disclose a minimum amount of ESG data to 100 for those that disclose every data point collected by Bloomberg. Each data point is weighted in terms of importance, with data such as Greenhouse Gas Emissions carrying greater weight than other disclosures. The score is also tailored to different industry sectors. In this way, each company is only evaluated in terms of the data that is relevant to its industry sector. This score measures the amount of ESG data a company reports publicly, and does not measure the company's performance on any data point.</t>
  </si>
  <si>
    <t xml:space="preserve">Total sustainability percentile rank, converted from the total sustainability score, based on the S&amp;P Global ESG Rank (formerly RobecoSAM Corporate Sustainability Assessment). </t>
  </si>
  <si>
    <t xml:space="preserve">A company's Total Sustainability Score is the sum of all question scores and ranges from 0-100.  The Total Sustainability Score is based on individual questions that roll up into criteria, which in turn roll up into three dimensions - Economic, Environmental and Social. The types and weights of individual questions and criteria are adjusted for each industry-specific questionnaire to reflect the materiality of specific sustainability themes within each industry. The Total Sustainability Score can be defined as follows:  Total Sustainability Score = (Number of Question points received x Question Weight x Criterion Weight). </t>
  </si>
  <si>
    <t>RobecoSAM is an investment specialist focused exclusively on Sustainability Investing. Together with Standard and Poor's (S&amp;P) Dow Jones Indices, RobecoSAM publishes the globally recognized Dow Jones Sustainability Indices. RobecoSAM scores are based on the responses to the RobecoSAM Corporate Sustainability Assessment.</t>
  </si>
  <si>
    <t>Overall score assigned by Institutional Shareholder Services (ISS) to the company's governance practices. The score ranges from 1 for best to 10 for worst.</t>
  </si>
  <si>
    <t>A text description indicating GICS industry classification. GICS (Global Industry Classification Standard) is an industry classification standard developed by MSCI in collaboration with Standard &amp; Poors (S&amp;P).  The Global Industry Classification Standard consists of 11 sectors, 24 industry groups, 62 industries, and 132 sub-industries. The GICS classification assigns an industry name to each company according to its principal business activity.</t>
  </si>
  <si>
    <t>For  Corps/Pfds: GICS data is retrieved for the Company ID (ID035, ID_BB_COMPANY) associated with the security.</t>
  </si>
  <si>
    <t>A text description indicating GICS sector classification. GICS (Global Industry Classification Standard) is an industry classification standard developed by MSCI in collaboration with Standard &amp; Poors (S&amp;P).  The Global Industry Classification Standard consists of 11 sectors, 24 industry groups, 62 industries, and 132 sub-industries. The GICS classification assigns a sector name to each company according to its principal business activity.</t>
  </si>
  <si>
    <t>Entertainment</t>
  </si>
  <si>
    <t>ENERGY_EFFIC_POLICY</t>
  </si>
  <si>
    <t>EMISSION_REDUCTION</t>
  </si>
  <si>
    <t>CLIMATE_CHG_POLICY</t>
  </si>
  <si>
    <t>ENVIRON_QUAL_MGT</t>
  </si>
  <si>
    <t>MODERN_SLAVERY_STATEMENT</t>
  </si>
  <si>
    <t>INDIGENOUS_RIGHTS_POLICY</t>
  </si>
  <si>
    <t>GRI_COMPLIANCE</t>
  </si>
  <si>
    <t xml:space="preserve">GRI Compliant </t>
  </si>
  <si>
    <t>Indicates whether the company has reported a modern slavery statement recommended by, but not limited to, the United Kingdom Modern Slavery Act, the Australian Modern Slavery Act, or the California Transparency in Supply Chain Act (TISCA). The Policy should include situations in which coercion, threats or deception are used to exploit victims and undermine or deprive them of their freedom.</t>
  </si>
  <si>
    <t>Indicates whether the company has disclosed a management approach for relations with indigenous populations in areas where it operates. Policy may include community relations, stakeholder engagement, local employment, local social and economic development, feedback and grievance mechanisms, land and resource use, and re settlements before, during, and after operations. "N" indicates that the company has not explicitly disclosed any such policies or efforts in its disclosure for the reporting period</t>
  </si>
  <si>
    <t>GRI Compliant</t>
  </si>
  <si>
    <t>Indicates whether the company has used the Global Reporting Initiative (GRI) framework for guidance in its public reporting, to varying degrees of compliance. This field is part of the Environmental, Social and Governance (ESG)group of fields.</t>
  </si>
  <si>
    <t>Y</t>
  </si>
  <si>
    <t>N</t>
  </si>
  <si>
    <t>GHG_EMISSIONS_DATA_TYPE</t>
  </si>
  <si>
    <t>TOT_GHG_CO2_EM_INTENS_PER_SALES</t>
  </si>
  <si>
    <t>Estimated</t>
  </si>
  <si>
    <t>Broadline Retail</t>
  </si>
  <si>
    <t>Financial Services</t>
  </si>
  <si>
    <t>Consumer Staples Distribution</t>
  </si>
  <si>
    <t>Reported</t>
  </si>
  <si>
    <t>Ground Transportation</t>
  </si>
  <si>
    <t>Industrial REITs</t>
  </si>
  <si>
    <t>Specialized REITs</t>
  </si>
  <si>
    <t>Retail REITs</t>
  </si>
  <si>
    <t>Automobile Components</t>
  </si>
  <si>
    <t>Residential REITs</t>
  </si>
  <si>
    <t>Passenger Airlines</t>
  </si>
  <si>
    <t>Office REITs</t>
  </si>
  <si>
    <t>Provides the type of greenhouse gas (GHG) emissions data available for a company in a specific fiscal year. Possible return values are:</t>
  </si>
  <si>
    <t>- "Reported" - when the company has reported scope 1 and scope 2 emissions</t>
  </si>
  <si>
    <t>- "Estimated" - when Bloomberg has estimated scope 1 and scope 2 emissions</t>
  </si>
  <si>
    <t>- "Mixed" - for any combination of reported and estimated data for scope 1 and scope 2 emissions.</t>
  </si>
  <si>
    <t>Total greenhouse gas (GHG) if available, else total carbon dioxide (CO2) intensity calculated as metric tonnes of greenhouse gases, if available, else CO2 emitted per million of sales revenue in the company's reporting currency.  This field provides for comparability across companies that report either GHGs or CO2, but not both. To compare companies globally, this ratio should be converted to a common currency.  Ratio is calculated based on data items disclosed in company filings.</t>
  </si>
  <si>
    <t>Indicates whether the company has implemented any initiatives to make its use of energy more efficient. "N" indicates that the company has not explicitly disclosed any such efforts in its most recent Annual or Company Responsibility reports. Field is part of the Environmental, Social and Governance (ESG) group of fields.</t>
  </si>
  <si>
    <t>Indicates whether the company has implemented any initiatives to reduce its emissions, such as GHGs, SOx, NOx, or other air pollutants. N indicates that the company has not explicitly disclosed any such efforts in its most recent Annual or Company Responsibility reports. Field is part of the Environmental Social and Governance (ESG) group of fields.</t>
  </si>
  <si>
    <t>Indicates whether the company has introduced any kind of environmental quality management and/or environmental management system to help reduce the environmental footprint of its operations. "N" indicates that the company has not explicitly disclosed any such efforts in its most recent Annual or Company Responsibility reports. Field is part of the Environmental, Social and Governance (ESG) group of fields.</t>
  </si>
  <si>
    <t>GHG_SCOPE_2_ESTIMATE</t>
  </si>
  <si>
    <t>Bloomberg Scope 2 Estimate reflects the estimated value of indirect greenhouse gas (GHG) emissions of the company in thousands of metric tonnes of carbon dioxide equivalent (CO2e). Greenhouse Gases are defined as those gases which contribute to the trapping of heat in the Earth's atmosphere, including Carbon Dioxide (CO2), Methane, Nitrous Oxide, and others. Scope 2 Emissions are those emitted that are a consequence of the activities of the reporting entity, but occur at sources owned or controlled by another entity. The principle source of Indirect Emissions is emissions from purchased electricity, steam and/or heating/cooling. These emissions physically occur at the facility where electricity/steam/heating/cooling is generated.</t>
  </si>
  <si>
    <t>GHG_SCOPE_3_ESTIMATE</t>
  </si>
  <si>
    <t>Bloomberg Scope 3 Estimate reflects the estimated value of indirect greenhouse gas (GHG) emissions of the company, in thousands of metric tonnes of carbon dioxide equivalent (CO2e). GHG are defined as those gasses which contribute to the trapping of heat in the Earth's atmosphere and they include Carbon Dioxide (CO2), Methane, and Nitrous Oxide. Scope 3 emissions are all non-scope 2, indirect emissions, such as the extraction and production of purchased materials and fuels, transport-related activities in vehicles not owned or controlled by the reporting entity, electricity-related activities (e.g. Transmission &amp; Distribution losses) not covered in Scope 2, outsourced activities, waste disposal, etc.</t>
  </si>
  <si>
    <t>GHG_EMISSIONS_MNGT_ISSUE_SCORE</t>
  </si>
  <si>
    <t>Bloomberg score evaluating the company's aggregated performance and disclosure on the Issue Greenhouse Gas (GHG) Emissions Management, which includes Sub-Issues related to GHG emissions, policies, and other related topics.</t>
  </si>
  <si>
    <t>ENERGY_MANAGEMENT_ISSUE_SCORE</t>
  </si>
  <si>
    <t xml:space="preserve">Bloomberg score evaluating the company's aggregated performance and disclosure on the Issue Energy Management, which includes Sub-Issues related to energy consumption, renewable energy use and other related topics. </t>
  </si>
  <si>
    <t>BOARD_COMPOSITION_SCORE</t>
  </si>
  <si>
    <t>Board Composition Scores enable investors to assess how well a board is positioned to provide diverse perspectives and appropriate oversight of management; these scores can also help in assessing potential risks within the current board structure.</t>
  </si>
  <si>
    <t>EXECUTIVE_COMPENSATION_SCORE</t>
  </si>
  <si>
    <t>Executive Compensation Scores enable investors to assess how well company pay policies and practices help to align the interests of top executives with those of other stakeholders over the long term.</t>
  </si>
  <si>
    <t>SHAREHOLDER_RIGHTS_THEME_SCR</t>
  </si>
  <si>
    <t>Shareholder Rights Scores enable investors to assess how well company policies protect the interests of all shareholders, particularly minority shareholders, as well as how responsive company managers and directors are to the concerns of these shareholders.</t>
  </si>
  <si>
    <t>AUDIT_THEME_SCORE</t>
  </si>
  <si>
    <t>Audit Theme Scores enable investors to assess the governance in place, both internal and external, to protect the integrity of company reporting, as well as risks of inadequate or misleading financial disclosures.</t>
  </si>
  <si>
    <t>PRODUCT_QUALITY_MNGT_ISSUE_SCORE</t>
  </si>
  <si>
    <t>Bloomberg score evaluating the company's aggregated performance and disclosure on the Issue Product Quality Management, which includes Sub-Issues related to company's management of product quality and safety.</t>
  </si>
  <si>
    <t>SOCIAL_SPPL_CHN_MGMT_ISSUE_SCORE</t>
  </si>
  <si>
    <t>Bloomberg score evaluating the company's aggregated performance and disclosure on the Issue Social Supply Chain Management, which includes Sub-Issues related to the company's opportunities related to supplier social compliance and other related topics.</t>
  </si>
  <si>
    <t>LABOR_EMPLYMNT_PRACT_ISSUE_SCORE</t>
  </si>
  <si>
    <t>Bloomberg score evaluating the company's aggregated performance and disclosure on the Issue Labor and Employment Practices, which includes Sub-Issues related to training, labor actions, unionization and other related topics.</t>
  </si>
  <si>
    <t>DATA_SEC_CSTMR_PRIVCY_ISSUE_SCR</t>
  </si>
  <si>
    <t xml:space="preserve">Bloomberg score evaluating the company's aggregated performance and disclosure on the Issue Data Security and Customer Privacy, which includes Sub-Issues related to data security, customer privacy, and other related topics. </t>
  </si>
  <si>
    <t>MARKETING_LABELING_ISSUE_SCORE</t>
  </si>
  <si>
    <t xml:space="preserve">Bloomberg score evaluating the company's aggregated performance and disclosure on the Issue Marketing and Labeling, which includes Sub-Issues related to marketing, labeling, and other related topics. </t>
  </si>
  <si>
    <t>OHS_MGMT_ISSUE_SCORE</t>
  </si>
  <si>
    <t>Bloomberg score evaluating the company's aggregated performance and disclosure on the Issue Occupational Health and Safety Management, which includes Sub-Issues related to safety incidents, fatalities, health and safety policies and other related topics.</t>
  </si>
  <si>
    <t>#N/A Field Not Applicable</t>
  </si>
  <si>
    <t>Mixed</t>
  </si>
  <si>
    <t>Data extracted: 1-April-2024</t>
  </si>
  <si>
    <t>None (503 securities)</t>
  </si>
  <si>
    <t>MSFT US Equity</t>
  </si>
  <si>
    <t>MICROSOFT CORP</t>
  </si>
  <si>
    <t>AAPL US Equity</t>
  </si>
  <si>
    <t>APPLE INC</t>
  </si>
  <si>
    <t>Technology Hardware, Storage &amp;</t>
  </si>
  <si>
    <t>NVDA US Equity</t>
  </si>
  <si>
    <t>NVIDIA CORP</t>
  </si>
  <si>
    <t>Semiconductors &amp; Semiconductor</t>
  </si>
  <si>
    <t>GOOGL US Equity</t>
  </si>
  <si>
    <t>ALPHABET INC-CL A</t>
  </si>
  <si>
    <t>GOOG US Equity</t>
  </si>
  <si>
    <t>ALPHABET INC-CL C</t>
  </si>
  <si>
    <t>AMZN US Equity</t>
  </si>
  <si>
    <t>AMAZON.COM INC</t>
  </si>
  <si>
    <t>META US Equity</t>
  </si>
  <si>
    <t>META PLATFORMS INC-CLASS A</t>
  </si>
  <si>
    <t>B</t>
  </si>
  <si>
    <t>BRK/B US Equity</t>
  </si>
  <si>
    <t>BERKSHIRE HATHAWAY INC-CL B</t>
  </si>
  <si>
    <t>LLY US Equity</t>
  </si>
  <si>
    <t>ELI LILLY &amp; CO</t>
  </si>
  <si>
    <t>Pharmaceuticals</t>
  </si>
  <si>
    <t>AVGO US Equity</t>
  </si>
  <si>
    <t>BROADCOM INC</t>
  </si>
  <si>
    <t>JPM US Equity</t>
  </si>
  <si>
    <t>JPMORGAN CHASE &amp; CO</t>
  </si>
  <si>
    <t>V US Equity</t>
  </si>
  <si>
    <t>VISA INC-CLASS A SHARES</t>
  </si>
  <si>
    <t>TSLA US Equity</t>
  </si>
  <si>
    <t>TESLA INC</t>
  </si>
  <si>
    <t>Automobiles</t>
  </si>
  <si>
    <t>WMT US Equity</t>
  </si>
  <si>
    <t>WALMART INC</t>
  </si>
  <si>
    <t>XOM US Equity</t>
  </si>
  <si>
    <t>EXXON MOBIL CORP</t>
  </si>
  <si>
    <t>UNH US Equity</t>
  </si>
  <si>
    <t>UNITEDHEALTH GROUP INC</t>
  </si>
  <si>
    <t>MA US Equity</t>
  </si>
  <si>
    <t>MASTERCARD INC - A</t>
  </si>
  <si>
    <t>PG US Equity</t>
  </si>
  <si>
    <t>PROCTER &amp; GAMBLE CO/THE</t>
  </si>
  <si>
    <t>Household Products</t>
  </si>
  <si>
    <t>JNJ US Equity</t>
  </si>
  <si>
    <t>JOHNSON &amp; JOHNSON</t>
  </si>
  <si>
    <t>HD US Equity</t>
  </si>
  <si>
    <t>HOME DEPOT INC</t>
  </si>
  <si>
    <t>ORCL US Equity</t>
  </si>
  <si>
    <t>ORACLE CORP</t>
  </si>
  <si>
    <t>MRK US Equity</t>
  </si>
  <si>
    <t>MERCK &amp; CO. INC.</t>
  </si>
  <si>
    <t>COST US Equity</t>
  </si>
  <si>
    <t>COSTCO WHOLESALE CORP</t>
  </si>
  <si>
    <t>ABBV US Equity</t>
  </si>
  <si>
    <t>ABBVIE INC</t>
  </si>
  <si>
    <t>BAC US Equity</t>
  </si>
  <si>
    <t>BANK OF AMERICA CORP</t>
  </si>
  <si>
    <t>CVX US Equity</t>
  </si>
  <si>
    <t>CHEVRON CORP</t>
  </si>
  <si>
    <t>CRM US Equity</t>
  </si>
  <si>
    <t>SALESFORCE INC</t>
  </si>
  <si>
    <t>AMD US Equity</t>
  </si>
  <si>
    <t>ADVANCED MICRO DEVICES</t>
  </si>
  <si>
    <t>KO US Equity</t>
  </si>
  <si>
    <t>COCA-COLA CO/THE</t>
  </si>
  <si>
    <t>NFLX US Equity</t>
  </si>
  <si>
    <t>NETFLIX INC</t>
  </si>
  <si>
    <t>PEP US Equity</t>
  </si>
  <si>
    <t>PEPSICO INC</t>
  </si>
  <si>
    <t>ACN US Equity</t>
  </si>
  <si>
    <t>ACCENTURE PLC-CL A</t>
  </si>
  <si>
    <t>ADBE US Equity</t>
  </si>
  <si>
    <t>ADOBE INC</t>
  </si>
  <si>
    <t>DIS US Equity</t>
  </si>
  <si>
    <t>WALT DISNEY CO/THE</t>
  </si>
  <si>
    <t>LIN US Equity</t>
  </si>
  <si>
    <t>LINDE PLC</t>
  </si>
  <si>
    <t>TMO US Equity</t>
  </si>
  <si>
    <t>THERMO FISHER SCIENTIFIC INC</t>
  </si>
  <si>
    <t>Life Sciences Tools &amp; Services</t>
  </si>
  <si>
    <t>WFC US Equity</t>
  </si>
  <si>
    <t>WELLS FARGO &amp; CO</t>
  </si>
  <si>
    <t>MCD US Equity</t>
  </si>
  <si>
    <t>MCDONALD'S CORP</t>
  </si>
  <si>
    <t>CSCO US Equity</t>
  </si>
  <si>
    <t>CISCO SYSTEMS INC</t>
  </si>
  <si>
    <t>Communications Equipment</t>
  </si>
  <si>
    <t>ABT US Equity</t>
  </si>
  <si>
    <t>ABBOTT LABORATORIES</t>
  </si>
  <si>
    <t>TMUS US Equity</t>
  </si>
  <si>
    <t>T-MOBILE US INC</t>
  </si>
  <si>
    <t>Wireless Telecommunication Ser</t>
  </si>
  <si>
    <t>GE US Equity</t>
  </si>
  <si>
    <t>GENERAL ELECTRIC CO</t>
  </si>
  <si>
    <t>Industrial Conglomerates</t>
  </si>
  <si>
    <t>QCOM US Equity</t>
  </si>
  <si>
    <t>QUALCOMM INC</t>
  </si>
  <si>
    <t>INTC US Equity</t>
  </si>
  <si>
    <t>INTEL CORP</t>
  </si>
  <si>
    <t>DHR US Equity</t>
  </si>
  <si>
    <t>DANAHER CORP</t>
  </si>
  <si>
    <t>CAT US Equity</t>
  </si>
  <si>
    <t>CATERPILLAR INC</t>
  </si>
  <si>
    <t>Machinery</t>
  </si>
  <si>
    <t>INTU US Equity</t>
  </si>
  <si>
    <t>INTUIT INC</t>
  </si>
  <si>
    <t>VZ US Equity</t>
  </si>
  <si>
    <t>VERIZON COMMUNICATIONS INC</t>
  </si>
  <si>
    <t>IBM US Equity</t>
  </si>
  <si>
    <t>INTL BUSINESS MACHINES CORP</t>
  </si>
  <si>
    <t>CMCSA US Equity</t>
  </si>
  <si>
    <t>COMCAST CORP-CLASS A</t>
  </si>
  <si>
    <t>AMAT US Equity</t>
  </si>
  <si>
    <t>APPLIED MATERIALS INC</t>
  </si>
  <si>
    <t>AXP US Equity</t>
  </si>
  <si>
    <t>AMERICAN EXPRESS CO</t>
  </si>
  <si>
    <t>UBER US Equity</t>
  </si>
  <si>
    <t>UBER TECHNOLOGIES INC</t>
  </si>
  <si>
    <t>BX US Equity</t>
  </si>
  <si>
    <t>BLACKSTONE INC</t>
  </si>
  <si>
    <t>TXN US Equity</t>
  </si>
  <si>
    <t>TEXAS INSTRUMENTS INC</t>
  </si>
  <si>
    <t>PFE US Equity</t>
  </si>
  <si>
    <t>PFIZER INC</t>
  </si>
  <si>
    <t>NOW US Equity</t>
  </si>
  <si>
    <t>SERVICENOW INC</t>
  </si>
  <si>
    <t>MS US Equity</t>
  </si>
  <si>
    <t>MORGAN STANLEY</t>
  </si>
  <si>
    <t>AMGN US Equity</t>
  </si>
  <si>
    <t>AMGEN INC</t>
  </si>
  <si>
    <t>UNP US Equity</t>
  </si>
  <si>
    <t>UNION PACIFIC CORP</t>
  </si>
  <si>
    <t>COP US Equity</t>
  </si>
  <si>
    <t>CONOCOPHILLIPS</t>
  </si>
  <si>
    <t>LOW US Equity</t>
  </si>
  <si>
    <t>LOWE'S COS INC</t>
  </si>
  <si>
    <t>NKE US Equity</t>
  </si>
  <si>
    <t>NIKE INC -CL B</t>
  </si>
  <si>
    <t>Textiles, Apparel &amp; Luxury Goo</t>
  </si>
  <si>
    <t>PM US Equity</t>
  </si>
  <si>
    <t>PHILIP MORRIS INTERNATIONAL</t>
  </si>
  <si>
    <t>Tobacco</t>
  </si>
  <si>
    <t>ISRG US Equity</t>
  </si>
  <si>
    <t>INTUITIVE SURGICAL INC</t>
  </si>
  <si>
    <t>GS US Equity</t>
  </si>
  <si>
    <t>GOLDMAN SACHS GROUP INC</t>
  </si>
  <si>
    <t>SPGI US Equity</t>
  </si>
  <si>
    <t>S&amp;P GLOBAL INC</t>
  </si>
  <si>
    <t>SYK US Equity</t>
  </si>
  <si>
    <t>STRYKER CORP</t>
  </si>
  <si>
    <t>HON US Equity</t>
  </si>
  <si>
    <t>HONEYWELL INTERNATIONAL INC</t>
  </si>
  <si>
    <t>SCHW US Equity</t>
  </si>
  <si>
    <t>SCHWAB (CHARLES) CORP</t>
  </si>
  <si>
    <t>MU US Equity</t>
  </si>
  <si>
    <t>MICRON TECHNOLOGY INC</t>
  </si>
  <si>
    <t>RTX US Equity</t>
  </si>
  <si>
    <t>RTX CORP</t>
  </si>
  <si>
    <t>Aerospace &amp; Defense</t>
  </si>
  <si>
    <t>NEE US Equity</t>
  </si>
  <si>
    <t>NEXTERA ENERGY INC</t>
  </si>
  <si>
    <t>LRCX US Equity</t>
  </si>
  <si>
    <t>LAM RESEARCH CORP</t>
  </si>
  <si>
    <t>UPS US Equity</t>
  </si>
  <si>
    <t>UNITED PARCEL SERVICE-CL B</t>
  </si>
  <si>
    <t>Air Freight &amp; Logistics</t>
  </si>
  <si>
    <t>T US Equity</t>
  </si>
  <si>
    <t>AT&amp;T INC</t>
  </si>
  <si>
    <t>ETN US Equity</t>
  </si>
  <si>
    <t>EATON CORP PLC</t>
  </si>
  <si>
    <t>Electrical Equipment</t>
  </si>
  <si>
    <t>BLK US Equity</t>
  </si>
  <si>
    <t>BLACKROCK INC</t>
  </si>
  <si>
    <t>BKNG US Equity</t>
  </si>
  <si>
    <t>BOOKING HOLDINGS INC</t>
  </si>
  <si>
    <t>PGR US Equity</t>
  </si>
  <si>
    <t>PROGRESSIVE CORP</t>
  </si>
  <si>
    <t>C US Equity</t>
  </si>
  <si>
    <t>CITIGROUP INC</t>
  </si>
  <si>
    <t>ELV US Equity</t>
  </si>
  <si>
    <t>ELEVANCE HEALTH INC</t>
  </si>
  <si>
    <t>PLD US Equity</t>
  </si>
  <si>
    <t>PROLOGIS INC</t>
  </si>
  <si>
    <t>BA US Equity</t>
  </si>
  <si>
    <t>BOEING CO/THE</t>
  </si>
  <si>
    <t>MDT US Equity</t>
  </si>
  <si>
    <t>MEDTRONIC PLC</t>
  </si>
  <si>
    <t>TJX US Equity</t>
  </si>
  <si>
    <t>TJX COMPANIES INC</t>
  </si>
  <si>
    <t>DE US Equity</t>
  </si>
  <si>
    <t>DEERE &amp; CO</t>
  </si>
  <si>
    <t>BMY US Equity</t>
  </si>
  <si>
    <t>BRISTOL-MYERS SQUIBB CO</t>
  </si>
  <si>
    <t>LMT US Equity</t>
  </si>
  <si>
    <t>LOCKHEED MARTIN CORP</t>
  </si>
  <si>
    <t>VRTX US Equity</t>
  </si>
  <si>
    <t>VERTEX PHARMACEUTICALS INC</t>
  </si>
  <si>
    <t>ABNB US Equity</t>
  </si>
  <si>
    <t>AIRBNB INC-CLASS A</t>
  </si>
  <si>
    <t>REGN US Equity</t>
  </si>
  <si>
    <t>REGENERON PHARMACEUTICALS</t>
  </si>
  <si>
    <t>CB US Equity</t>
  </si>
  <si>
    <t>CHUBB LTD</t>
  </si>
  <si>
    <t>SBUX US Equity</t>
  </si>
  <si>
    <t>STARBUCKS CORP</t>
  </si>
  <si>
    <t>CI US Equity</t>
  </si>
  <si>
    <t>THE CIGNA GROUP</t>
  </si>
  <si>
    <t>ADP US Equity</t>
  </si>
  <si>
    <t>AUTOMATIC DATA PROCESSING</t>
  </si>
  <si>
    <t>MMC US Equity</t>
  </si>
  <si>
    <t>MARSH &amp; MCLENNAN COS</t>
  </si>
  <si>
    <t>BSX US Equity</t>
  </si>
  <si>
    <t>BOSTON SCIENTIFIC CORP</t>
  </si>
  <si>
    <t>CVS US Equity</t>
  </si>
  <si>
    <t>CVS HEALTH CORP</t>
  </si>
  <si>
    <t>ADI US Equity</t>
  </si>
  <si>
    <t>ANALOG DEVICES INC</t>
  </si>
  <si>
    <t>KLAC US Equity</t>
  </si>
  <si>
    <t>KLA CORP</t>
  </si>
  <si>
    <t>FI US Equity</t>
  </si>
  <si>
    <t>FISERV INC</t>
  </si>
  <si>
    <t>MDLZ US Equity</t>
  </si>
  <si>
    <t>MONDELEZ INTERNATIONAL INC-A</t>
  </si>
  <si>
    <t>AMT US Equity</t>
  </si>
  <si>
    <t>AMERICAN TOWER CORP</t>
  </si>
  <si>
    <t>PANW US Equity</t>
  </si>
  <si>
    <t>PALO ALTO NETWORKS INC</t>
  </si>
  <si>
    <t>GILD US Equity</t>
  </si>
  <si>
    <t>GILEAD SCIENCES INC</t>
  </si>
  <si>
    <t>ANET US Equity</t>
  </si>
  <si>
    <t>ARISTA NETWORKS INC</t>
  </si>
  <si>
    <t>SHW US Equity</t>
  </si>
  <si>
    <t>SHERWIN-WILLIAMS CO/THE</t>
  </si>
  <si>
    <t>HCA US Equity</t>
  </si>
  <si>
    <t>HCA HEALTHCARE INC</t>
  </si>
  <si>
    <t>SNPS US Equity</t>
  </si>
  <si>
    <t>SYNOPSYS INC</t>
  </si>
  <si>
    <t>WM US Equity</t>
  </si>
  <si>
    <t>WASTE MANAGEMENT INC</t>
  </si>
  <si>
    <t>CDNS US Equity</t>
  </si>
  <si>
    <t>CADENCE DESIGN SYS INC</t>
  </si>
  <si>
    <t>TGT US Equity</t>
  </si>
  <si>
    <t>TARGET CORP</t>
  </si>
  <si>
    <t>ITW US Equity</t>
  </si>
  <si>
    <t>ILLINOIS TOOL WORKS</t>
  </si>
  <si>
    <t>CMG US Equity</t>
  </si>
  <si>
    <t>CHIPOTLE MEXICAN GRILL INC</t>
  </si>
  <si>
    <t>ICE US Equity</t>
  </si>
  <si>
    <t>INTERCONTINENTAL EXCHANGE IN</t>
  </si>
  <si>
    <t>SLB US Equity</t>
  </si>
  <si>
    <t>SCHLUMBERGER LTD</t>
  </si>
  <si>
    <t>Energy Equipment &amp; Services</t>
  </si>
  <si>
    <t>SO US Equity</t>
  </si>
  <si>
    <t>SOUTHERN CO/THE</t>
  </si>
  <si>
    <t>EQIX US Equity</t>
  </si>
  <si>
    <t>EQUINIX INC</t>
  </si>
  <si>
    <t>CME US Equity</t>
  </si>
  <si>
    <t>CME GROUP INC</t>
  </si>
  <si>
    <t>GD US Equity</t>
  </si>
  <si>
    <t>GENERAL DYNAMICS CORP</t>
  </si>
  <si>
    <t>ZTS US Equity</t>
  </si>
  <si>
    <t>ZOETIS INC</t>
  </si>
  <si>
    <t>MO US Equity</t>
  </si>
  <si>
    <t>ALTRIA GROUP INC</t>
  </si>
  <si>
    <t>DUK US Equity</t>
  </si>
  <si>
    <t>DUKE ENERGY CORP</t>
  </si>
  <si>
    <t>EOG US Equity</t>
  </si>
  <si>
    <t>EOG RESOURCES INC</t>
  </si>
  <si>
    <t>CL US Equity</t>
  </si>
  <si>
    <t>COLGATE-PALMOLIVE CO</t>
  </si>
  <si>
    <t>MAR US Equity</t>
  </si>
  <si>
    <t>MARRIOTT INTERNATIONAL -CL A</t>
  </si>
  <si>
    <t>CSX US Equity</t>
  </si>
  <si>
    <t>CSX CORP</t>
  </si>
  <si>
    <t>MPC US Equity</t>
  </si>
  <si>
    <t>MARATHON PETROLEUM CORP</t>
  </si>
  <si>
    <t>PYPL US Equity</t>
  </si>
  <si>
    <t>PAYPAL HOLDINGS INC</t>
  </si>
  <si>
    <t>MCO US Equity</t>
  </si>
  <si>
    <t>MOODY'S CORP</t>
  </si>
  <si>
    <t>BDX US Equity</t>
  </si>
  <si>
    <t>BECTON DICKINSON AND CO</t>
  </si>
  <si>
    <t>PH US Equity</t>
  </si>
  <si>
    <t>PARKER HANNIFIN CORP</t>
  </si>
  <si>
    <t>FDX US Equity</t>
  </si>
  <si>
    <t>FEDEX CORP</t>
  </si>
  <si>
    <t>NOC US Equity</t>
  </si>
  <si>
    <t>NORTHROP GRUMMAN CORP</t>
  </si>
  <si>
    <t>MCK US Equity</t>
  </si>
  <si>
    <t>MCKESSON CORP</t>
  </si>
  <si>
    <t>PSX US Equity</t>
  </si>
  <si>
    <t>PHILLIPS 66</t>
  </si>
  <si>
    <t>CTAS US Equity</t>
  </si>
  <si>
    <t>CINTAS CORP</t>
  </si>
  <si>
    <t>USB US Equity</t>
  </si>
  <si>
    <t>US BANCORP</t>
  </si>
  <si>
    <t>APH US Equity</t>
  </si>
  <si>
    <t>AMPHENOL CORP-CL A</t>
  </si>
  <si>
    <t>Electronic Equipment, Instrume</t>
  </si>
  <si>
    <t>TDG US Equity</t>
  </si>
  <si>
    <t>TRANSDIGM GROUP INC</t>
  </si>
  <si>
    <t>TT US Equity</t>
  </si>
  <si>
    <t>TRANE TECHNOLOGIES PLC</t>
  </si>
  <si>
    <t>FCX US Equity</t>
  </si>
  <si>
    <t>FREEPORT-MCMORAN INC</t>
  </si>
  <si>
    <t>ORLY US Equity</t>
  </si>
  <si>
    <t>O'REILLY AUTOMOTIVE INC</t>
  </si>
  <si>
    <t>AON US Equity</t>
  </si>
  <si>
    <t>AON PLC-CLASS A</t>
  </si>
  <si>
    <t>ECL US Equity</t>
  </si>
  <si>
    <t>ECOLAB INC</t>
  </si>
  <si>
    <t>PCAR US Equity</t>
  </si>
  <si>
    <t>PACCAR INC</t>
  </si>
  <si>
    <t>EMR US Equity</t>
  </si>
  <si>
    <t>EMERSON ELECTRIC CO</t>
  </si>
  <si>
    <t>PNC US Equity</t>
  </si>
  <si>
    <t>PNC FINANCIAL SERVICES GROUP</t>
  </si>
  <si>
    <t>NXPI US Equity</t>
  </si>
  <si>
    <t>NXP SEMICONDUCTORS NV</t>
  </si>
  <si>
    <t>NSC US Equity</t>
  </si>
  <si>
    <t>NORFOLK SOUTHERN CORP</t>
  </si>
  <si>
    <t>MNST US Equity</t>
  </si>
  <si>
    <t>MONSTER BEVERAGE CORP</t>
  </si>
  <si>
    <t>PXD US Equity</t>
  </si>
  <si>
    <t>PIONEER NATURAL RESOURCES CO</t>
  </si>
  <si>
    <t>RSG US Equity</t>
  </si>
  <si>
    <t>REPUBLIC SERVICES INC</t>
  </si>
  <si>
    <t>ROP US Equity</t>
  </si>
  <si>
    <t>ROPER TECHNOLOGIES INC</t>
  </si>
  <si>
    <t>SMCI US Equity</t>
  </si>
  <si>
    <t>SUPER MICRO COMPUTER INC</t>
  </si>
  <si>
    <t>MSI US Equity</t>
  </si>
  <si>
    <t>MOTOROLA SOLUTIONS INC</t>
  </si>
  <si>
    <t>MMM US Equity</t>
  </si>
  <si>
    <t>3M CO</t>
  </si>
  <si>
    <t>CEG US Equity</t>
  </si>
  <si>
    <t>CONSTELLATION ENERGY</t>
  </si>
  <si>
    <t>EW US Equity</t>
  </si>
  <si>
    <t>EDWARDS LIFESCIENCES CORP</t>
  </si>
  <si>
    <t>OXY US Equity</t>
  </si>
  <si>
    <t>OCCIDENTAL PETROLEUM CORP</t>
  </si>
  <si>
    <t>COF US Equity</t>
  </si>
  <si>
    <t>CAPITAL ONE FINANCIAL CORP</t>
  </si>
  <si>
    <t>VLO US Equity</t>
  </si>
  <si>
    <t>VALERO ENERGY CORP</t>
  </si>
  <si>
    <t>ADSK US Equity</t>
  </si>
  <si>
    <t>AUTODESK INC</t>
  </si>
  <si>
    <t>CPRT US Equity</t>
  </si>
  <si>
    <t>COPART INC</t>
  </si>
  <si>
    <t>EL US Equity</t>
  </si>
  <si>
    <t>ESTEE LAUDER COMPANIES-CL A</t>
  </si>
  <si>
    <t>Personal Care Products</t>
  </si>
  <si>
    <t>DHI US Equity</t>
  </si>
  <si>
    <t>DR HORTON INC</t>
  </si>
  <si>
    <t>AZO US Equity</t>
  </si>
  <si>
    <t>AUTOZONE INC</t>
  </si>
  <si>
    <t>AJG US Equity</t>
  </si>
  <si>
    <t>ARTHUR J GALLAGHER &amp; CO</t>
  </si>
  <si>
    <t>CHTR US Equity</t>
  </si>
  <si>
    <t>CHARTER COMMUNICATIONS INC-A</t>
  </si>
  <si>
    <t>APD US Equity</t>
  </si>
  <si>
    <t>AIR PRODUCTS &amp; CHEMICALS INC</t>
  </si>
  <si>
    <t>HLT US Equity</t>
  </si>
  <si>
    <t>HILTON WORLDWIDE HOLDINGS IN</t>
  </si>
  <si>
    <t>MET US Equity</t>
  </si>
  <si>
    <t>METLIFE INC</t>
  </si>
  <si>
    <t>DXCM US Equity</t>
  </si>
  <si>
    <t>DEXCOM INC</t>
  </si>
  <si>
    <t>AIG US Equity</t>
  </si>
  <si>
    <t>AMERICAN INTERNATIONAL GROUP</t>
  </si>
  <si>
    <t>WELL US Equity</t>
  </si>
  <si>
    <t>WELLTOWER INC</t>
  </si>
  <si>
    <t>Health Care REITs</t>
  </si>
  <si>
    <t>F US Equity</t>
  </si>
  <si>
    <t>FORD MOTOR CO</t>
  </si>
  <si>
    <t>TRV US Equity</t>
  </si>
  <si>
    <t>TRAVELERS COS INC/THE</t>
  </si>
  <si>
    <t>GM US Equity</t>
  </si>
  <si>
    <t>GENERAL MOTORS CO</t>
  </si>
  <si>
    <t>CARR US Equity</t>
  </si>
  <si>
    <t>CARRIER GLOBAL CORP</t>
  </si>
  <si>
    <t>FTNT US Equity</t>
  </si>
  <si>
    <t>FORTINET INC</t>
  </si>
  <si>
    <t>TFC US Equity</t>
  </si>
  <si>
    <t>TRUIST FINANCIAL CORP</t>
  </si>
  <si>
    <t>PSA US Equity</t>
  </si>
  <si>
    <t>PUBLIC STORAGE</t>
  </si>
  <si>
    <t>SPG US Equity</t>
  </si>
  <si>
    <t>SIMON PROPERTY GROUP INC</t>
  </si>
  <si>
    <t>GWW US Equity</t>
  </si>
  <si>
    <t>WW GRAINGER INC</t>
  </si>
  <si>
    <t>STZ US Equity</t>
  </si>
  <si>
    <t>CONSTELLATION BRANDS INC-A</t>
  </si>
  <si>
    <t>ROST US Equity</t>
  </si>
  <si>
    <t>ROSS STORES INC</t>
  </si>
  <si>
    <t>AFL US Equity</t>
  </si>
  <si>
    <t>AFLAC INC</t>
  </si>
  <si>
    <t>LULU US Equity</t>
  </si>
  <si>
    <t>LULULEMON ATHLETICA INC</t>
  </si>
  <si>
    <t>MCHP US Equity</t>
  </si>
  <si>
    <t>MICROCHIP TECHNOLOGY INC</t>
  </si>
  <si>
    <t>COR US Equity</t>
  </si>
  <si>
    <t>CENCORA INC</t>
  </si>
  <si>
    <t>URI US Equity</t>
  </si>
  <si>
    <t>UNITED RENTALS INC</t>
  </si>
  <si>
    <t>ODFL US Equity</t>
  </si>
  <si>
    <t>OLD DOMINION FREIGHT LINE</t>
  </si>
  <si>
    <t>NUE US Equity</t>
  </si>
  <si>
    <t>NUCOR CORP</t>
  </si>
  <si>
    <t>WMB US Equity</t>
  </si>
  <si>
    <t>WILLIAMS COS INC</t>
  </si>
  <si>
    <t>LEN US Equity</t>
  </si>
  <si>
    <t>LENNAR CORP-A</t>
  </si>
  <si>
    <t>HES US Equity</t>
  </si>
  <si>
    <t>HESS CORP</t>
  </si>
  <si>
    <t>OKE US Equity</t>
  </si>
  <si>
    <t>ONEOK INC</t>
  </si>
  <si>
    <t>O US Equity</t>
  </si>
  <si>
    <t>REALTY INCOME CORP</t>
  </si>
  <si>
    <t>IQV US Equity</t>
  </si>
  <si>
    <t>IQVIA HOLDINGS INC</t>
  </si>
  <si>
    <t>CCI US Equity</t>
  </si>
  <si>
    <t>CROWN CASTLE INC</t>
  </si>
  <si>
    <t>DLR US Equity</t>
  </si>
  <si>
    <t>DIGITAL REALTY TRUST INC</t>
  </si>
  <si>
    <t>ALL US Equity</t>
  </si>
  <si>
    <t>ALLSTATE CORP</t>
  </si>
  <si>
    <t>AEP US Equity</t>
  </si>
  <si>
    <t>AMERICAN ELECTRIC POWER</t>
  </si>
  <si>
    <t>SRE US Equity</t>
  </si>
  <si>
    <t>SEMPRA</t>
  </si>
  <si>
    <t>IDXX US Equity</t>
  </si>
  <si>
    <t>IDEXX LABORATORIES INC</t>
  </si>
  <si>
    <t>KHC US Equity</t>
  </si>
  <si>
    <t>KRAFT HEINZ CO/THE</t>
  </si>
  <si>
    <t>TEL US Equity</t>
  </si>
  <si>
    <t>TE CONNECTIVITY LTD</t>
  </si>
  <si>
    <t>JCI US Equity</t>
  </si>
  <si>
    <t>JOHNSON CONTROLS INTERNATION</t>
  </si>
  <si>
    <t>MSCI US Equity</t>
  </si>
  <si>
    <t>MSCI INC</t>
  </si>
  <si>
    <t>PAYX US Equity</t>
  </si>
  <si>
    <t>PAYCHEX INC</t>
  </si>
  <si>
    <t>FAST US Equity</t>
  </si>
  <si>
    <t>FASTENAL CO</t>
  </si>
  <si>
    <t>AMP US Equity</t>
  </si>
  <si>
    <t>AMERIPRISE FINANCIAL INC</t>
  </si>
  <si>
    <t>KMB US Equity</t>
  </si>
  <si>
    <t>KIMBERLY-CLARK CORP</t>
  </si>
  <si>
    <t>BK US Equity</t>
  </si>
  <si>
    <t>BANK OF NEW YORK MELLON CORP</t>
  </si>
  <si>
    <t>FIS US Equity</t>
  </si>
  <si>
    <t>FIDELITY NATIONAL INFO SERV</t>
  </si>
  <si>
    <t>A US Equity</t>
  </si>
  <si>
    <t>AGILENT TECHNOLOGIES INC</t>
  </si>
  <si>
    <t>KDP US Equity</t>
  </si>
  <si>
    <t>KEURIG DR PEPPER INC</t>
  </si>
  <si>
    <t>AME US Equity</t>
  </si>
  <si>
    <t>AMETEK INC</t>
  </si>
  <si>
    <t>PRU US Equity</t>
  </si>
  <si>
    <t>PRUDENTIAL FINANCIAL INC</t>
  </si>
  <si>
    <t>CNC US Equity</t>
  </si>
  <si>
    <t>CENTENE CORP</t>
  </si>
  <si>
    <t>CMI US Equity</t>
  </si>
  <si>
    <t>CUMMINS INC</t>
  </si>
  <si>
    <t>HUM US Equity</t>
  </si>
  <si>
    <t>HUMANA INC</t>
  </si>
  <si>
    <t>GEHC US Equity</t>
  </si>
  <si>
    <t>GE HEALTHCARE TECHNOLOGY</t>
  </si>
  <si>
    <t>NEM US Equity</t>
  </si>
  <si>
    <t>NEWMONT CORP</t>
  </si>
  <si>
    <t>D US Equity</t>
  </si>
  <si>
    <t>DOMINION ENERGY INC</t>
  </si>
  <si>
    <t>KR US Equity</t>
  </si>
  <si>
    <t>KROGER CO</t>
  </si>
  <si>
    <t>KVUE US Equity</t>
  </si>
  <si>
    <t>KENVUE INC</t>
  </si>
  <si>
    <t>MRNA US Equity</t>
  </si>
  <si>
    <t>MODERNA INC</t>
  </si>
  <si>
    <t>DOW US Equity</t>
  </si>
  <si>
    <t>DOW INC</t>
  </si>
  <si>
    <t>KMI US Equity</t>
  </si>
  <si>
    <t>KINDER MORGAN INC</t>
  </si>
  <si>
    <t>LHX US Equity</t>
  </si>
  <si>
    <t>L3HARRIS TECHNOLOGIES INC</t>
  </si>
  <si>
    <t>SYY US Equity</t>
  </si>
  <si>
    <t>SYSCO CORP</t>
  </si>
  <si>
    <t>OTIS US Equity</t>
  </si>
  <si>
    <t>OTIS WORLDWIDE CORP</t>
  </si>
  <si>
    <t>HSY US Equity</t>
  </si>
  <si>
    <t>HERSHEY CO/THE</t>
  </si>
  <si>
    <t>CTVA US Equity</t>
  </si>
  <si>
    <t>CORTEVA INC</t>
  </si>
  <si>
    <t>GIS US Equity</t>
  </si>
  <si>
    <t>GENERAL MILLS INC</t>
  </si>
  <si>
    <t>CSGP US Equity</t>
  </si>
  <si>
    <t>COSTAR GROUP INC</t>
  </si>
  <si>
    <t>YUM US Equity</t>
  </si>
  <si>
    <t>YUM! BRANDS INC</t>
  </si>
  <si>
    <t>LVS US Equity</t>
  </si>
  <si>
    <t>LAS VEGAS SANDS CORP</t>
  </si>
  <si>
    <t>IR US Equity</t>
  </si>
  <si>
    <t>INGERSOLL-RAND INC</t>
  </si>
  <si>
    <t>MLM US Equity</t>
  </si>
  <si>
    <t>MARTIN MARIETTA MATERIALS</t>
  </si>
  <si>
    <t>PWR US Equity</t>
  </si>
  <si>
    <t>QUANTA SERVICES INC</t>
  </si>
  <si>
    <t>EXC US Equity</t>
  </si>
  <si>
    <t>EXELON CORP</t>
  </si>
  <si>
    <t>IT US Equity</t>
  </si>
  <si>
    <t>GARTNER INC</t>
  </si>
  <si>
    <t>CTSH US Equity</t>
  </si>
  <si>
    <t>COGNIZANT TECH SOLUTIONS-A</t>
  </si>
  <si>
    <t>NDAQ US Equity</t>
  </si>
  <si>
    <t>NASDAQ INC</t>
  </si>
  <si>
    <t>VMC US Equity</t>
  </si>
  <si>
    <t>VULCAN MATERIALS CO</t>
  </si>
  <si>
    <t>PCG US Equity</t>
  </si>
  <si>
    <t>P G &amp; E CORP</t>
  </si>
  <si>
    <t>RCL US Equity</t>
  </si>
  <si>
    <t>ROYAL CARIBBEAN CRUISES LTD</t>
  </si>
  <si>
    <t>EA US Equity</t>
  </si>
  <si>
    <t>ELECTRONIC ARTS INC</t>
  </si>
  <si>
    <t>FANG US Equity</t>
  </si>
  <si>
    <t>DIAMONDBACK ENERGY INC</t>
  </si>
  <si>
    <t>HAL US Equity</t>
  </si>
  <si>
    <t>HALLIBURTON CO</t>
  </si>
  <si>
    <t>ACGL US Equity</t>
  </si>
  <si>
    <t>ARCH CAPITAL GROUP LTD</t>
  </si>
  <si>
    <t>GPN US Equity</t>
  </si>
  <si>
    <t>GLOBAL PAYMENTS INC</t>
  </si>
  <si>
    <t>CDW US Equity</t>
  </si>
  <si>
    <t>CDW CORP/DE</t>
  </si>
  <si>
    <t>DG US Equity</t>
  </si>
  <si>
    <t>DOLLAR GENERAL CORP</t>
  </si>
  <si>
    <t>PPG US Equity</t>
  </si>
  <si>
    <t>PPG INDUSTRIES INC</t>
  </si>
  <si>
    <t>VRSK US Equity</t>
  </si>
  <si>
    <t>VERISK ANALYTICS INC</t>
  </si>
  <si>
    <t>BKR US Equity</t>
  </si>
  <si>
    <t>BAKER HUGHES CO</t>
  </si>
  <si>
    <t>ROK US Equity</t>
  </si>
  <si>
    <t>ROCKWELL AUTOMATION INC</t>
  </si>
  <si>
    <t>PEG US Equity</t>
  </si>
  <si>
    <t>PUBLIC SERVICE ENTERPRISE GP</t>
  </si>
  <si>
    <t>EFX US Equity</t>
  </si>
  <si>
    <t>EQUIFAX INC</t>
  </si>
  <si>
    <t>LYB US Equity</t>
  </si>
  <si>
    <t>LYONDELLBASELL INDU-CL A</t>
  </si>
  <si>
    <t>MPWR US Equity</t>
  </si>
  <si>
    <t>MONOLITHIC POWER SYSTEMS INC</t>
  </si>
  <si>
    <t>DFS US Equity</t>
  </si>
  <si>
    <t>DISCOVER FINANCIAL SERVICES</t>
  </si>
  <si>
    <t>ADM US Equity</t>
  </si>
  <si>
    <t>ARCHER-DANIELS-MIDLAND CO</t>
  </si>
  <si>
    <t>DD US Equity</t>
  </si>
  <si>
    <t>DUPONT DE NEMOURS INC</t>
  </si>
  <si>
    <t>DVN US Equity</t>
  </si>
  <si>
    <t>DEVON ENERGY CORP</t>
  </si>
  <si>
    <t>ON US Equity</t>
  </si>
  <si>
    <t>ON SEMICONDUCTOR</t>
  </si>
  <si>
    <t>BIIB US Equity</t>
  </si>
  <si>
    <t>BIOGEN INC</t>
  </si>
  <si>
    <t>ED US Equity</t>
  </si>
  <si>
    <t>CONSOLIDATED EDISON INC</t>
  </si>
  <si>
    <t>XYL US Equity</t>
  </si>
  <si>
    <t>XYLEM INC</t>
  </si>
  <si>
    <t>EXR US Equity</t>
  </si>
  <si>
    <t>EXTRA SPACE STORAGE INC</t>
  </si>
  <si>
    <t>VICI US Equity</t>
  </si>
  <si>
    <t>VICI PROPERTIES INC</t>
  </si>
  <si>
    <t>FICO US Equity</t>
  </si>
  <si>
    <t>FAIR ISAAC CORP</t>
  </si>
  <si>
    <t>DAL US Equity</t>
  </si>
  <si>
    <t>DELTA AIR LINES INC</t>
  </si>
  <si>
    <t>HIG US Equity</t>
  </si>
  <si>
    <t>HARTFORD FINANCIAL SVCS GRP</t>
  </si>
  <si>
    <t>FTV US Equity</t>
  </si>
  <si>
    <t>FORTIVE CORP</t>
  </si>
  <si>
    <t>ANSS US Equity</t>
  </si>
  <si>
    <t>ANSYS INC</t>
  </si>
  <si>
    <t>XEL US Equity</t>
  </si>
  <si>
    <t>XCEL ENERGY INC</t>
  </si>
  <si>
    <t>CBRE US Equity</t>
  </si>
  <si>
    <t>CBRE GROUP INC - A</t>
  </si>
  <si>
    <t>HPQ US Equity</t>
  </si>
  <si>
    <t>HP INC</t>
  </si>
  <si>
    <t>RMD US Equity</t>
  </si>
  <si>
    <t>RESMED INC</t>
  </si>
  <si>
    <t>DLTR US Equity</t>
  </si>
  <si>
    <t>DOLLAR TREE INC</t>
  </si>
  <si>
    <t>WST US Equity</t>
  </si>
  <si>
    <t>WEST PHARMACEUTICAL SERVICES</t>
  </si>
  <si>
    <t>GRMN US Equity</t>
  </si>
  <si>
    <t>GARMIN LTD</t>
  </si>
  <si>
    <t>MTD US Equity</t>
  </si>
  <si>
    <t>METTLER-TOLEDO INTERNATIONAL</t>
  </si>
  <si>
    <t>TSCO US Equity</t>
  </si>
  <si>
    <t>TRACTOR SUPPLY COMPANY</t>
  </si>
  <si>
    <t>GLW US Equity</t>
  </si>
  <si>
    <t>CORNING INC</t>
  </si>
  <si>
    <t>WTW US Equity</t>
  </si>
  <si>
    <t>WILLIS TOWERS WATSON PLC</t>
  </si>
  <si>
    <t>HWM US Equity</t>
  </si>
  <si>
    <t>HOWMET AEROSPACE INC</t>
  </si>
  <si>
    <t>EBAY US Equity</t>
  </si>
  <si>
    <t>EBAY INC</t>
  </si>
  <si>
    <t>KEYS US Equity</t>
  </si>
  <si>
    <t>KEYSIGHT TECHNOLOGIES IN</t>
  </si>
  <si>
    <t>TROW US Equity</t>
  </si>
  <si>
    <t>T ROWE PRICE GROUP INC</t>
  </si>
  <si>
    <t>CAH US Equity</t>
  </si>
  <si>
    <t>CARDINAL HEALTH INC</t>
  </si>
  <si>
    <t>EIX US Equity</t>
  </si>
  <si>
    <t>EDISON INTERNATIONAL</t>
  </si>
  <si>
    <t>ZBH US Equity</t>
  </si>
  <si>
    <t>ZIMMER BIOMET HOLDINGS INC</t>
  </si>
  <si>
    <t>RJF US Equity</t>
  </si>
  <si>
    <t>RAYMOND JAMES FINANCIAL INC</t>
  </si>
  <si>
    <t>AVB US Equity</t>
  </si>
  <si>
    <t>AVALONBAY COMMUNITIES INC</t>
  </si>
  <si>
    <t>WY US Equity</t>
  </si>
  <si>
    <t>WEYERHAEUSER CO</t>
  </si>
  <si>
    <t>WEC US Equity</t>
  </si>
  <si>
    <t>WEC ENERGY GROUP INC</t>
  </si>
  <si>
    <t>NVR US Equity</t>
  </si>
  <si>
    <t>NVR INC</t>
  </si>
  <si>
    <t>WAB US Equity</t>
  </si>
  <si>
    <t>WABTEC CORP</t>
  </si>
  <si>
    <t>PHM US Equity</t>
  </si>
  <si>
    <t>PULTEGROUP INC</t>
  </si>
  <si>
    <t>CHD US Equity</t>
  </si>
  <si>
    <t>CHURCH &amp; DWIGHT CO INC</t>
  </si>
  <si>
    <t>BLDR US Equity</t>
  </si>
  <si>
    <t>BUILDERS FIRSTSOURCE INC</t>
  </si>
  <si>
    <t>FITB US Equity</t>
  </si>
  <si>
    <t>FIFTH THIRD BANCORP</t>
  </si>
  <si>
    <t>TTWO US Equity</t>
  </si>
  <si>
    <t>TAKE-TWO INTERACTIVE SOFTWRE</t>
  </si>
  <si>
    <t>ULTA US Equity</t>
  </si>
  <si>
    <t>ULTA BEAUTY INC</t>
  </si>
  <si>
    <t>BRO US Equity</t>
  </si>
  <si>
    <t>BROWN &amp; BROWN INC</t>
  </si>
  <si>
    <t>TRGP US Equity</t>
  </si>
  <si>
    <t>TARGA RESOURCES CORP</t>
  </si>
  <si>
    <t>ALGN US Equity</t>
  </si>
  <si>
    <t>ALIGN TECHNOLOGY INC</t>
  </si>
  <si>
    <t>BF/B US Equity</t>
  </si>
  <si>
    <t>BROWN-FORMAN CORP-CLASS B</t>
  </si>
  <si>
    <t>LYV US Equity</t>
  </si>
  <si>
    <t>LIVE NATION ENTERTAINMENT IN</t>
  </si>
  <si>
    <t>DOV US Equity</t>
  </si>
  <si>
    <t>DOVER CORP</t>
  </si>
  <si>
    <t>MTB US Equity</t>
  </si>
  <si>
    <t>M &amp; T BANK CORP</t>
  </si>
  <si>
    <t>DECK US Equity</t>
  </si>
  <si>
    <t>DECKERS OUTDOOR CORP</t>
  </si>
  <si>
    <t>BR US Equity</t>
  </si>
  <si>
    <t>BROADRIDGE FINANCIAL SOLUTIO</t>
  </si>
  <si>
    <t>MOH US Equity</t>
  </si>
  <si>
    <t>MOLINA HEALTHCARE INC</t>
  </si>
  <si>
    <t>EQR US Equity</t>
  </si>
  <si>
    <t>EQUITY RESIDENTIAL</t>
  </si>
  <si>
    <t>AWK US Equity</t>
  </si>
  <si>
    <t>AMERICAN WATER WORKS CO INC</t>
  </si>
  <si>
    <t>Water Utilities</t>
  </si>
  <si>
    <t>AXON US Equity</t>
  </si>
  <si>
    <t>AXON ENTERPRISE INC</t>
  </si>
  <si>
    <t>IRM US Equity</t>
  </si>
  <si>
    <t>IRON MOUNTAIN INC</t>
  </si>
  <si>
    <t>STLD US Equity</t>
  </si>
  <si>
    <t>STEEL DYNAMICS INC</t>
  </si>
  <si>
    <t>SBAC US Equity</t>
  </si>
  <si>
    <t>SBA COMMUNICATIONS CORP</t>
  </si>
  <si>
    <t>STT US Equity</t>
  </si>
  <si>
    <t>STATE STREET CORP</t>
  </si>
  <si>
    <t>DTE US Equity</t>
  </si>
  <si>
    <t>DTE ENERGY COMPANY</t>
  </si>
  <si>
    <t>HPE US Equity</t>
  </si>
  <si>
    <t>HEWLETT PACKARD ENTERPRISE</t>
  </si>
  <si>
    <t>WRB US Equity</t>
  </si>
  <si>
    <t>WR BERKLEY CORP</t>
  </si>
  <si>
    <t>PTC US Equity</t>
  </si>
  <si>
    <t>PTC INC</t>
  </si>
  <si>
    <t>ARE US Equity</t>
  </si>
  <si>
    <t>ALEXANDRIA REAL ESTATE EQUIT</t>
  </si>
  <si>
    <t>ETR US Equity</t>
  </si>
  <si>
    <t>ENTERGY CORP</t>
  </si>
  <si>
    <t>ROL US Equity</t>
  </si>
  <si>
    <t>ROLLINS INC</t>
  </si>
  <si>
    <t>HUBB US Equity</t>
  </si>
  <si>
    <t>HUBBELL INC</t>
  </si>
  <si>
    <t>WDC US Equity</t>
  </si>
  <si>
    <t>WESTERN DIGITAL CORP</t>
  </si>
  <si>
    <t>STE US Equity</t>
  </si>
  <si>
    <t>STERIS PLC</t>
  </si>
  <si>
    <t>FE US Equity</t>
  </si>
  <si>
    <t>FIRSTENERGY CORP</t>
  </si>
  <si>
    <t>CPAY US Equity</t>
  </si>
  <si>
    <t>FLEETCOR TECHNOLOGIES INC</t>
  </si>
  <si>
    <t>IFF US Equity</t>
  </si>
  <si>
    <t>INTL FLAVORS &amp; FRAGRANCES</t>
  </si>
  <si>
    <t>VLTO US Equity</t>
  </si>
  <si>
    <t>VERALTO CORP</t>
  </si>
  <si>
    <t>ILMN US Equity</t>
  </si>
  <si>
    <t>ILLUMINA INC</t>
  </si>
  <si>
    <t>INVH US Equity</t>
  </si>
  <si>
    <t>INVITATION HOMES INC</t>
  </si>
  <si>
    <t>APTV US Equity</t>
  </si>
  <si>
    <t>APTIV PLC</t>
  </si>
  <si>
    <t>BAX US Equity</t>
  </si>
  <si>
    <t>BAXTER INTERNATIONAL INC</t>
  </si>
  <si>
    <t>NTAP US Equity</t>
  </si>
  <si>
    <t>NETAPP INC</t>
  </si>
  <si>
    <t>GPC US Equity</t>
  </si>
  <si>
    <t>GENUINE PARTS CO</t>
  </si>
  <si>
    <t>WBD US Equity</t>
  </si>
  <si>
    <t>WARNER BROS DISCOVERY INC</t>
  </si>
  <si>
    <t>BALL US Equity</t>
  </si>
  <si>
    <t>BALL CORP</t>
  </si>
  <si>
    <t>ES US Equity</t>
  </si>
  <si>
    <t>EVERSOURCE ENERGY</t>
  </si>
  <si>
    <t>CTRA US Equity</t>
  </si>
  <si>
    <t>COTERRA ENERGY INC</t>
  </si>
  <si>
    <t>TSN US Equity</t>
  </si>
  <si>
    <t>TYSON FOODS INC-CL A</t>
  </si>
  <si>
    <t>MKC US Equity</t>
  </si>
  <si>
    <t>MCCORMICK &amp; CO-NON VTG SHRS</t>
  </si>
  <si>
    <t>JBHT US Equity</t>
  </si>
  <si>
    <t>HUNT (JB) TRANSPRT SVCS INC</t>
  </si>
  <si>
    <t>CCL US Equity</t>
  </si>
  <si>
    <t>CARNIVAL CORP</t>
  </si>
  <si>
    <t>WAT US Equity</t>
  </si>
  <si>
    <t>WATERS CORP</t>
  </si>
  <si>
    <t>PFG US Equity</t>
  </si>
  <si>
    <t>PRINCIPAL FINANCIAL GROUP</t>
  </si>
  <si>
    <t>TDY US Equity</t>
  </si>
  <si>
    <t>TELEDYNE TECHNOLOGIES INC</t>
  </si>
  <si>
    <t>HBAN US Equity</t>
  </si>
  <si>
    <t>HUNTINGTON BANCSHARES INC</t>
  </si>
  <si>
    <t>PPL US Equity</t>
  </si>
  <si>
    <t>PPL CORP</t>
  </si>
  <si>
    <t>COO US Equity</t>
  </si>
  <si>
    <t>COOPER COS INC/THE</t>
  </si>
  <si>
    <t>DRI US Equity</t>
  </si>
  <si>
    <t>DARDEN RESTAURANTS INC</t>
  </si>
  <si>
    <t>AEE US Equity</t>
  </si>
  <si>
    <t>AMEREN CORPORATION</t>
  </si>
  <si>
    <t>K US Equity</t>
  </si>
  <si>
    <t>KELLANOVA</t>
  </si>
  <si>
    <t>STX US Equity</t>
  </si>
  <si>
    <t>SEAGATE TECHNOLOGY HOLDINGS</t>
  </si>
  <si>
    <t>CINF US Equity</t>
  </si>
  <si>
    <t>CINCINNATI FINANCIAL CORP</t>
  </si>
  <si>
    <t>CBOE US Equity</t>
  </si>
  <si>
    <t>CBOE GLOBAL MARKETS INC</t>
  </si>
  <si>
    <t>RF US Equity</t>
  </si>
  <si>
    <t>REGIONS FINANCIAL CORP</t>
  </si>
  <si>
    <t>J US Equity</t>
  </si>
  <si>
    <t>JACOBS SOLUTIONS INC</t>
  </si>
  <si>
    <t>OMC US Equity</t>
  </si>
  <si>
    <t>OMNICOM GROUP</t>
  </si>
  <si>
    <t>VRSN US Equity</t>
  </si>
  <si>
    <t>VERISIGN INC</t>
  </si>
  <si>
    <t>HRL US Equity</t>
  </si>
  <si>
    <t>HORMEL FOODS CORP</t>
  </si>
  <si>
    <t>CLX US Equity</t>
  </si>
  <si>
    <t>CLOROX COMPANY</t>
  </si>
  <si>
    <t>EXPE US Equity</t>
  </si>
  <si>
    <t>EXPEDIA GROUP INC</t>
  </si>
  <si>
    <t>CE US Equity</t>
  </si>
  <si>
    <t>CELANESE CORP</t>
  </si>
  <si>
    <t>WBA US Equity</t>
  </si>
  <si>
    <t>WALGREENS BOOTS ALLIANCE INC</t>
  </si>
  <si>
    <t>TXT US Equity</t>
  </si>
  <si>
    <t>TEXTRON INC</t>
  </si>
  <si>
    <t>IEX US Equity</t>
  </si>
  <si>
    <t>IDEX CORP</t>
  </si>
  <si>
    <t>LH US Equity</t>
  </si>
  <si>
    <t>LABORATORY CRP OF AMER HLDGS</t>
  </si>
  <si>
    <t>HOLX US Equity</t>
  </si>
  <si>
    <t>HOLOGIC INC</t>
  </si>
  <si>
    <t>NTRS US Equity</t>
  </si>
  <si>
    <t>NORTHERN TRUST CORP</t>
  </si>
  <si>
    <t>FSLR US Equity</t>
  </si>
  <si>
    <t>FIRST SOLAR INC</t>
  </si>
  <si>
    <t>CNP US Equity</t>
  </si>
  <si>
    <t>CENTERPOINT ENERGY INC</t>
  </si>
  <si>
    <t>AVY US Equity</t>
  </si>
  <si>
    <t>AVERY DENNISON CORP</t>
  </si>
  <si>
    <t>TYL US Equity</t>
  </si>
  <si>
    <t>TYLER TECHNOLOGIES INC</t>
  </si>
  <si>
    <t>ATO US Equity</t>
  </si>
  <si>
    <t>ATMOS ENERGY CORP</t>
  </si>
  <si>
    <t>LDOS US Equity</t>
  </si>
  <si>
    <t>LEIDOS HOLDINGS INC</t>
  </si>
  <si>
    <t>BBY US Equity</t>
  </si>
  <si>
    <t>BEST BUY CO INC</t>
  </si>
  <si>
    <t>CMS US Equity</t>
  </si>
  <si>
    <t>CMS ENERGY CORP</t>
  </si>
  <si>
    <t>SYF US Equity</t>
  </si>
  <si>
    <t>SYNCHRONY FINANCIAL</t>
  </si>
  <si>
    <t>VTR US Equity</t>
  </si>
  <si>
    <t>VENTAS INC</t>
  </si>
  <si>
    <t>EXPD US Equity</t>
  </si>
  <si>
    <t>EXPEDITORS INTL WASH INC</t>
  </si>
  <si>
    <t>LUV US Equity</t>
  </si>
  <si>
    <t>SOUTHWEST AIRLINES CO</t>
  </si>
  <si>
    <t>L US Equity</t>
  </si>
  <si>
    <t>LOEWS CORP</t>
  </si>
  <si>
    <t>SWKS US Equity</t>
  </si>
  <si>
    <t>SKYWORKS SOLUTIONS INC</t>
  </si>
  <si>
    <t>MAS US Equity</t>
  </si>
  <si>
    <t>MASCO CORP</t>
  </si>
  <si>
    <t>FDS US Equity</t>
  </si>
  <si>
    <t>FACTSET RESEARCH SYSTEMS INC</t>
  </si>
  <si>
    <t>DPZ US Equity</t>
  </si>
  <si>
    <t>DOMINO'S PIZZA INC</t>
  </si>
  <si>
    <t>TER US Equity</t>
  </si>
  <si>
    <t>TERADYNE INC</t>
  </si>
  <si>
    <t>EG US Equity</t>
  </si>
  <si>
    <t>EVEREST GROUP LTD</t>
  </si>
  <si>
    <t>JBL US Equity</t>
  </si>
  <si>
    <t>JABIL INC</t>
  </si>
  <si>
    <t>PKG US Equity</t>
  </si>
  <si>
    <t>PACKAGING CORP OF AMERICA</t>
  </si>
  <si>
    <t>CFG US Equity</t>
  </si>
  <si>
    <t>CITIZENS FINANCIAL GROUP</t>
  </si>
  <si>
    <t>AKAM US Equity</t>
  </si>
  <si>
    <t>AKAMAI TECHNOLOGIES INC</t>
  </si>
  <si>
    <t>ENPH US Equity</t>
  </si>
  <si>
    <t>ENPHASE ENERGY INC</t>
  </si>
  <si>
    <t>MRO US Equity</t>
  </si>
  <si>
    <t>MARATHON OIL CORP</t>
  </si>
  <si>
    <t>EQT US Equity</t>
  </si>
  <si>
    <t>EQT CORP</t>
  </si>
  <si>
    <t>EPAM US Equity</t>
  </si>
  <si>
    <t>EPAM SYSTEMS INC</t>
  </si>
  <si>
    <t>TRMB US Equity</t>
  </si>
  <si>
    <t>TRIMBLE INC</t>
  </si>
  <si>
    <t>ESS US Equity</t>
  </si>
  <si>
    <t>ESSEX PROPERTY TRUST INC</t>
  </si>
  <si>
    <t>UAL US Equity</t>
  </si>
  <si>
    <t>UNITED AIRLINES HOLDINGS INC</t>
  </si>
  <si>
    <t>NDSN US Equity</t>
  </si>
  <si>
    <t>NORDSON CORP</t>
  </si>
  <si>
    <t>CF US Equity</t>
  </si>
  <si>
    <t>CF INDUSTRIES HOLDINGS INC</t>
  </si>
  <si>
    <t>SNA US Equity</t>
  </si>
  <si>
    <t>SNAP-ON INC</t>
  </si>
  <si>
    <t>ZBRA US Equity</t>
  </si>
  <si>
    <t>ZEBRA TECHNOLOGIES CORP-CL A</t>
  </si>
  <si>
    <t>POOL US Equity</t>
  </si>
  <si>
    <t>POOL CORP</t>
  </si>
  <si>
    <t>ALB US Equity</t>
  </si>
  <si>
    <t>ALBEMARLE CORP</t>
  </si>
  <si>
    <t>LW US Equity</t>
  </si>
  <si>
    <t>LAMB WESTON HOLDINGS INC</t>
  </si>
  <si>
    <t>MAA US Equity</t>
  </si>
  <si>
    <t>MID-AMERICA APARTMENT COMM</t>
  </si>
  <si>
    <t>NWSA US Equity</t>
  </si>
  <si>
    <t>NEWS CORP - CLASS A</t>
  </si>
  <si>
    <t>NWS US Equity</t>
  </si>
  <si>
    <t>NEWS CORP - CLASS B</t>
  </si>
  <si>
    <t>SWK US Equity</t>
  </si>
  <si>
    <t>STANLEY BLACK &amp; DECKER INC</t>
  </si>
  <si>
    <t>MGM US Equity</t>
  </si>
  <si>
    <t>MGM RESORTS INTERNATIONAL</t>
  </si>
  <si>
    <t>BEN US Equity</t>
  </si>
  <si>
    <t>FRANKLIN RESOURCES INC</t>
  </si>
  <si>
    <t>DGX US Equity</t>
  </si>
  <si>
    <t>QUEST DIAGNOSTICS INC</t>
  </si>
  <si>
    <t>KEY US Equity</t>
  </si>
  <si>
    <t>KEYCORP</t>
  </si>
  <si>
    <t>HST US Equity</t>
  </si>
  <si>
    <t>HOST HOTELS &amp; RESORTS INC</t>
  </si>
  <si>
    <t>Hotel &amp; Resort REITs</t>
  </si>
  <si>
    <t>BG US Equity</t>
  </si>
  <si>
    <t>BUNGE GLOBAL SA</t>
  </si>
  <si>
    <t>TAP US Equity</t>
  </si>
  <si>
    <t>MOLSON COORS BEVERAGE CO - B</t>
  </si>
  <si>
    <t>GEN US Equity</t>
  </si>
  <si>
    <t>GEN DIGITAL INC</t>
  </si>
  <si>
    <t>LKQ US Equity</t>
  </si>
  <si>
    <t>LKQ CORP</t>
  </si>
  <si>
    <t>FOXA US Equity</t>
  </si>
  <si>
    <t>FOX CORP - CLASS A</t>
  </si>
  <si>
    <t>FOX US Equity</t>
  </si>
  <si>
    <t>FOX CORP - CLASS B</t>
  </si>
  <si>
    <t>PNR US Equity</t>
  </si>
  <si>
    <t>PENTAIR PLC</t>
  </si>
  <si>
    <t>VTRS US Equity</t>
  </si>
  <si>
    <t>VIATRIS INC</t>
  </si>
  <si>
    <t>CAG US Equity</t>
  </si>
  <si>
    <t>CONAGRA BRANDS INC</t>
  </si>
  <si>
    <t>NRG US Equity</t>
  </si>
  <si>
    <t>NRG ENERGY INC</t>
  </si>
  <si>
    <t>CRL US Equity</t>
  </si>
  <si>
    <t>CHARLES RIVER LABORATORIES</t>
  </si>
  <si>
    <t>KMX US Equity</t>
  </si>
  <si>
    <t>CARMAX INC</t>
  </si>
  <si>
    <t>AMCR US Equity</t>
  </si>
  <si>
    <t>AMCOR PLC</t>
  </si>
  <si>
    <t>IP US Equity</t>
  </si>
  <si>
    <t>INTERNATIONAL PAPER CO</t>
  </si>
  <si>
    <t>SJM US Equity</t>
  </si>
  <si>
    <t>JM SMUCKER CO/THE</t>
  </si>
  <si>
    <t>DOC US Equity</t>
  </si>
  <si>
    <t>HEALTHPEAK PROPERTIES INC</t>
  </si>
  <si>
    <t>CPB US Equity</t>
  </si>
  <si>
    <t>CAMPBELL SOUP CO</t>
  </si>
  <si>
    <t>KIM US Equity</t>
  </si>
  <si>
    <t>KIMCO REALTY CORP</t>
  </si>
  <si>
    <t>AOS US Equity</t>
  </si>
  <si>
    <t>SMITH (A.O.) CORP</t>
  </si>
  <si>
    <t>RVTY US Equity</t>
  </si>
  <si>
    <t>REVVITY INC</t>
  </si>
  <si>
    <t>INCY US Equity</t>
  </si>
  <si>
    <t>INCYTE CORP</t>
  </si>
  <si>
    <t>LNT US Equity</t>
  </si>
  <si>
    <t>ALLIANT ENERGY CORP</t>
  </si>
  <si>
    <t>AES US Equity</t>
  </si>
  <si>
    <t>AES CORP</t>
  </si>
  <si>
    <t>Independent Power and Renewabl</t>
  </si>
  <si>
    <t>WRK US Equity</t>
  </si>
  <si>
    <t>WESTROCK CO</t>
  </si>
  <si>
    <t>JKHY US Equity</t>
  </si>
  <si>
    <t>JACK HENRY &amp; ASSOCIATES INC</t>
  </si>
  <si>
    <t>NI US Equity</t>
  </si>
  <si>
    <t>NISOURCE INC</t>
  </si>
  <si>
    <t>IPG US Equity</t>
  </si>
  <si>
    <t>INTERPUBLIC GROUP OF COS INC</t>
  </si>
  <si>
    <t>UDR US Equity</t>
  </si>
  <si>
    <t>UDR INC</t>
  </si>
  <si>
    <t>UHS US Equity</t>
  </si>
  <si>
    <t>UNIVERSAL HEALTH SERVICES-B</t>
  </si>
  <si>
    <t>CCC</t>
  </si>
  <si>
    <t>EVRG US Equity</t>
  </si>
  <si>
    <t>EVERGY INC</t>
  </si>
  <si>
    <t>DVA US Equity</t>
  </si>
  <si>
    <t>DAVITA INC</t>
  </si>
  <si>
    <t>JNPR US Equity</t>
  </si>
  <si>
    <t>JUNIPER NETWORKS INC</t>
  </si>
  <si>
    <t>RL US Equity</t>
  </si>
  <si>
    <t>RALPH LAUREN CORP</t>
  </si>
  <si>
    <t>PODD US Equity</t>
  </si>
  <si>
    <t>INSULET CORP</t>
  </si>
  <si>
    <t>ALLE US Equity</t>
  </si>
  <si>
    <t>ALLEGION PLC</t>
  </si>
  <si>
    <t>EMN US Equity</t>
  </si>
  <si>
    <t>EASTMAN CHEMICAL CO</t>
  </si>
  <si>
    <t>HII US Equity</t>
  </si>
  <si>
    <t>HUNTINGTON INGALLS INDUSTRIE</t>
  </si>
  <si>
    <t>REG US Equity</t>
  </si>
  <si>
    <t>REGENCY CENTERS CORP</t>
  </si>
  <si>
    <t>WYNN US Equity</t>
  </si>
  <si>
    <t>WYNN RESORTS LTD</t>
  </si>
  <si>
    <t>PAYC US Equity</t>
  </si>
  <si>
    <t>PAYCOM SOFTWARE INC</t>
  </si>
  <si>
    <t>BBWI US Equity</t>
  </si>
  <si>
    <t>BATH &amp; BODY WORKS INC</t>
  </si>
  <si>
    <t>FFIV US Equity</t>
  </si>
  <si>
    <t>F5 INC</t>
  </si>
  <si>
    <t>QRVO US Equity</t>
  </si>
  <si>
    <t>QORVO INC</t>
  </si>
  <si>
    <t>TECH US Equity</t>
  </si>
  <si>
    <t>BIO-TECHNE CORP</t>
  </si>
  <si>
    <t>GL US Equity</t>
  </si>
  <si>
    <t>GLOBE LIFE INC</t>
  </si>
  <si>
    <t>TPR US Equity</t>
  </si>
  <si>
    <t>TAPESTRY INC</t>
  </si>
  <si>
    <t>TFX US Equity</t>
  </si>
  <si>
    <t>TELEFLEX INC</t>
  </si>
  <si>
    <t>CPT US Equity</t>
  </si>
  <si>
    <t>CAMDEN PROPERTY TRUST</t>
  </si>
  <si>
    <t>MOS US Equity</t>
  </si>
  <si>
    <t>MOSAIC CO/THE</t>
  </si>
  <si>
    <t>DAY US Equity</t>
  </si>
  <si>
    <t>CERIDIAN HCM HOLDING INC</t>
  </si>
  <si>
    <t>APA US Equity</t>
  </si>
  <si>
    <t>APA CORP</t>
  </si>
  <si>
    <t>BXP US Equity</t>
  </si>
  <si>
    <t>BOSTON PROPERTIES INC</t>
  </si>
  <si>
    <t>CTLT US Equity</t>
  </si>
  <si>
    <t>CATALENT INC</t>
  </si>
  <si>
    <t>AAL US Equity</t>
  </si>
  <si>
    <t>AMERICAN AIRLINES GROUP INC</t>
  </si>
  <si>
    <t>BIO US Equity</t>
  </si>
  <si>
    <t>BIO-RAD LABORATORIES-A</t>
  </si>
  <si>
    <t>AIZ US Equity</t>
  </si>
  <si>
    <t>ASSURANT INC</t>
  </si>
  <si>
    <t>MTCH US Equity</t>
  </si>
  <si>
    <t>MATCH GROUP INC</t>
  </si>
  <si>
    <t>HSIC US Equity</t>
  </si>
  <si>
    <t>HENRY SCHEIN INC</t>
  </si>
  <si>
    <t>CZR US Equity</t>
  </si>
  <si>
    <t>CAESARS ENTERTAINMENT INC</t>
  </si>
  <si>
    <t>PNW US Equity</t>
  </si>
  <si>
    <t>PINNACLE WEST CAPITAL</t>
  </si>
  <si>
    <t>NCLH US Equity</t>
  </si>
  <si>
    <t>NORWEGIAN CRUISE LINE HOLDIN</t>
  </si>
  <si>
    <t>CHRW US Equity</t>
  </si>
  <si>
    <t>C.H. ROBINSON WORLDWIDE INC</t>
  </si>
  <si>
    <t>FRT US Equity</t>
  </si>
  <si>
    <t>FEDERAL REALTY INVS TRUST</t>
  </si>
  <si>
    <t>RHI US Equity</t>
  </si>
  <si>
    <t>ROBERT HALF INC</t>
  </si>
  <si>
    <t>MHK US Equity</t>
  </si>
  <si>
    <t>MOHAWK INDUSTRIES INC</t>
  </si>
  <si>
    <t>MKTX US Equity</t>
  </si>
  <si>
    <t>MARKETAXESS HOLDINGS INC</t>
  </si>
  <si>
    <t>ETSY US Equity</t>
  </si>
  <si>
    <t>ETSY INC</t>
  </si>
  <si>
    <t>PARA US Equity</t>
  </si>
  <si>
    <t>PARAMOUNT GLOBAL-CLASS B</t>
  </si>
  <si>
    <t>BWA US Equity</t>
  </si>
  <si>
    <t>BORGWARNER INC</t>
  </si>
  <si>
    <t>FMC US Equity</t>
  </si>
  <si>
    <t>FMC CORP</t>
  </si>
  <si>
    <t>HAS US Equity</t>
  </si>
  <si>
    <t>HASBRO INC</t>
  </si>
  <si>
    <t>Leisure Products</t>
  </si>
  <si>
    <t>GNRC US Equity</t>
  </si>
  <si>
    <t>GENERAC HOLDINGS INC</t>
  </si>
  <si>
    <t>IVZ US Equity</t>
  </si>
  <si>
    <t>INVESCO LTD</t>
  </si>
  <si>
    <t>CMA US Equity</t>
  </si>
  <si>
    <t>COMERICA INC</t>
  </si>
  <si>
    <t>XRAY US Equity</t>
  </si>
  <si>
    <t>DENTSPLY SIRONA INC</t>
  </si>
  <si>
    <t>VFC US Equity</t>
  </si>
  <si>
    <t>VF CORP</t>
  </si>
  <si>
    <t>Exclusions</t>
  </si>
  <si>
    <t>GHG NET</t>
  </si>
  <si>
    <t>Rank</t>
  </si>
  <si>
    <t xml:space="preserve">  </t>
  </si>
  <si>
    <t>-</t>
  </si>
  <si>
    <t>Climate Change Policy</t>
  </si>
  <si>
    <t>w1</t>
  </si>
  <si>
    <t>w2</t>
  </si>
  <si>
    <t>w3</t>
  </si>
  <si>
    <t>Composite Score E</t>
  </si>
  <si>
    <t>Rank board pct women</t>
  </si>
  <si>
    <t xml:space="preserve">Rank Board Composition </t>
  </si>
  <si>
    <t>Rank exec composition</t>
  </si>
  <si>
    <t>Rank Audit Score</t>
  </si>
  <si>
    <t>Composite Score S</t>
  </si>
  <si>
    <t>w4</t>
  </si>
  <si>
    <t>Rank mgmt score</t>
  </si>
  <si>
    <t>Management score rank - Energy</t>
  </si>
  <si>
    <t>Management score rank-GHG</t>
  </si>
  <si>
    <t>Management score rank - ghg</t>
  </si>
  <si>
    <t>Composite Score G</t>
  </si>
  <si>
    <t>Rank mgmt labour score</t>
  </si>
  <si>
    <t>Rank Union pct</t>
  </si>
  <si>
    <t>Rank data score</t>
  </si>
  <si>
    <t>Rank product Quality</t>
  </si>
  <si>
    <t>ESG SCORE</t>
  </si>
  <si>
    <t>ESG Score</t>
  </si>
  <si>
    <t>Rank Management Score</t>
  </si>
  <si>
    <t>Rank marketingt labour score</t>
  </si>
  <si>
    <t>Rank GHG</t>
  </si>
  <si>
    <t>W1</t>
  </si>
  <si>
    <t>STOCK</t>
  </si>
  <si>
    <t xml:space="preserve">Rating </t>
  </si>
  <si>
    <t>GOOD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</si>
</sst>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0.00%"/>
    <numFmt numFmtId="166" formatCode="##0"/>
    <numFmt numFmtId="167" formatCode="#,##0.##"/>
    <numFmt numFmtId="168" formatCode="#,##0.###"/>
    <numFmt numFmtId="169" formatCode="mm/dd/yyyy"/>
    <numFmt numFmtId="170" formatCode="_-* #,##0_-;\-* #,##0_-;_-* &quot;-&quot;??_-;_-@_-"/>
  </numFmts>
  <fonts count="11">
    <font>
      <sz val="11"/>
      <name val="Calibri"/>
    </font>
    <font>
      <sz val="11"/>
      <color theme="1"/>
      <name val="Calibri"/>
      <family val="2"/>
      <scheme val="minor"/>
    </font>
    <font>
      <sz val="18"/>
      <name val="Arial Unicode MS"/>
      <family val="2"/>
    </font>
    <font>
      <b/>
      <sz val="12"/>
      <color rgb="FFFFFFFF"/>
      <name val="Arial Unicode MS"/>
      <family val="2"/>
    </font>
    <font>
      <sz val="9"/>
      <name val="Arial Unicode MS"/>
      <family val="2"/>
    </font>
    <font>
      <b/>
      <sz val="9"/>
      <name val="Arial Unicode MS"/>
      <family val="2"/>
    </font>
    <font>
      <sz val="6"/>
      <name val="Arial Unicode MS"/>
      <family val="2"/>
    </font>
    <font>
      <sz val="10"/>
      <name val="Arial"/>
      <family val="2"/>
    </font>
    <font>
      <sz val="11"/>
      <name val="Calibri"/>
      <family val="2"/>
    </font>
    <font>
      <b/>
      <sz val="10"/>
      <name val="Arial"/>
      <family val="2"/>
    </font>
    <font>
      <sz val="11"/>
      <color rgb="FF006100"/>
      <name val="Calibri"/>
      <family val="2"/>
      <scheme val="minor"/>
    </font>
  </fonts>
  <fills count="15">
    <fill>
      <patternFill patternType="none"/>
    </fill>
    <fill>
      <patternFill patternType="gray125"/>
    </fill>
    <fill>
      <patternFill patternType="solid">
        <fgColor rgb="FF93A183"/>
      </patternFill>
    </fill>
    <fill>
      <patternFill patternType="solid">
        <fgColor rgb="FFB8C2AD"/>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rgb="FFC6EFCE"/>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9" tint="0.59999389629810485"/>
        <bgColor indexed="65"/>
      </patternFill>
    </fill>
    <fill>
      <patternFill patternType="solid">
        <fgColor theme="9" tint="0.39997558519241921"/>
        <bgColor indexed="65"/>
      </patternFill>
    </fill>
  </fills>
  <borders count="1">
    <border>
      <left/>
      <right/>
      <top/>
      <bottom/>
      <diagonal/>
    </border>
  </borders>
  <cellStyleXfs count="35">
    <xf numFmtId="0" fontId="0" fillId="0" borderId="0"/>
    <xf numFmtId="0" fontId="2" fillId="0" borderId="0">
      <alignment horizontal="left"/>
    </xf>
    <xf numFmtId="0" fontId="3" fillId="2" borderId="0">
      <alignment horizontal="left"/>
    </xf>
    <xf numFmtId="0" fontId="5" fillId="3" borderId="0">
      <alignment horizontal="center"/>
    </xf>
    <xf numFmtId="165" fontId="4" fillId="0" borderId="0"/>
    <xf numFmtId="165" fontId="5" fillId="0" borderId="0"/>
    <xf numFmtId="166" fontId="4" fillId="0" borderId="0"/>
    <xf numFmtId="167" fontId="4" fillId="0" borderId="0"/>
    <xf numFmtId="168" fontId="4" fillId="0" borderId="0"/>
    <xf numFmtId="166" fontId="5" fillId="0" borderId="0"/>
    <xf numFmtId="167" fontId="5" fillId="0" borderId="0"/>
    <xf numFmtId="168" fontId="5" fillId="0" borderId="0"/>
    <xf numFmtId="0" fontId="4" fillId="0" borderId="0"/>
    <xf numFmtId="0" fontId="5" fillId="0" borderId="0"/>
    <xf numFmtId="0" fontId="4" fillId="0" borderId="0">
      <alignment horizontal="right"/>
    </xf>
    <xf numFmtId="0" fontId="5" fillId="0" borderId="0">
      <alignment horizontal="right"/>
    </xf>
    <xf numFmtId="0" fontId="4" fillId="0" borderId="0">
      <alignment horizontal="left"/>
    </xf>
    <xf numFmtId="0" fontId="4" fillId="0" borderId="0">
      <alignment horizontal="right"/>
    </xf>
    <xf numFmtId="0" fontId="5" fillId="0" borderId="0">
      <alignment horizontal="left"/>
    </xf>
    <xf numFmtId="0" fontId="5" fillId="0" borderId="0">
      <alignment horizontal="right"/>
    </xf>
    <xf numFmtId="0" fontId="6" fillId="0" borderId="0">
      <alignment vertical="top" wrapText="1"/>
    </xf>
    <xf numFmtId="169" fontId="4" fillId="0" borderId="0">
      <alignment horizontal="left"/>
    </xf>
    <xf numFmtId="169" fontId="4" fillId="0" borderId="0">
      <alignment horizontal="right"/>
    </xf>
    <xf numFmtId="169" fontId="4" fillId="0" borderId="0">
      <alignment horizontal="left"/>
    </xf>
    <xf numFmtId="169" fontId="5" fillId="0" borderId="0">
      <alignment horizontal="left"/>
    </xf>
    <xf numFmtId="169" fontId="5" fillId="0" borderId="0">
      <alignment horizontal="right"/>
    </xf>
    <xf numFmtId="169" fontId="5" fillId="0" borderId="0">
      <alignment horizontal="left"/>
    </xf>
    <xf numFmtId="0" fontId="4" fillId="0" borderId="0"/>
    <xf numFmtId="164" fontId="8" fillId="0" borderId="0" applyFont="0" applyFill="0" applyBorder="0" applyAlignment="0" applyProtection="0"/>
    <xf numFmtId="0" fontId="10"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cellStyleXfs>
  <cellXfs count="44">
    <xf numFmtId="0" fontId="0" fillId="0" borderId="0" xfId="0"/>
    <xf numFmtId="0" fontId="0" fillId="4" borderId="0" xfId="0" applyFill="1"/>
    <xf numFmtId="0" fontId="0" fillId="5" borderId="0" xfId="0" applyFill="1"/>
    <xf numFmtId="0" fontId="0" fillId="7" borderId="0" xfId="0" applyFill="1"/>
    <xf numFmtId="0" fontId="7" fillId="4" borderId="0" xfId="27" applyFont="1" applyFill="1"/>
    <xf numFmtId="0" fontId="4" fillId="4" borderId="0" xfId="27" applyFill="1"/>
    <xf numFmtId="0" fontId="8" fillId="0" borderId="0" xfId="0" applyFont="1"/>
    <xf numFmtId="0" fontId="8" fillId="4" borderId="0" xfId="0" applyFont="1" applyFill="1"/>
    <xf numFmtId="0" fontId="8" fillId="5" borderId="0" xfId="0" applyFont="1" applyFill="1" applyAlignment="1">
      <alignment wrapText="1"/>
    </xf>
    <xf numFmtId="0" fontId="0" fillId="5" borderId="0" xfId="0" applyFill="1" applyAlignment="1">
      <alignment wrapText="1"/>
    </xf>
    <xf numFmtId="0" fontId="8" fillId="6" borderId="0" xfId="0" applyFont="1" applyFill="1" applyAlignment="1">
      <alignment wrapText="1"/>
    </xf>
    <xf numFmtId="0" fontId="0" fillId="6" borderId="0" xfId="0" applyFill="1" applyAlignment="1">
      <alignment wrapText="1"/>
    </xf>
    <xf numFmtId="0" fontId="7" fillId="0" borderId="0" xfId="12" applyFont="1" applyAlignment="1">
      <alignment horizontal="left"/>
    </xf>
    <xf numFmtId="170" fontId="7" fillId="0" borderId="0" xfId="28" applyNumberFormat="1" applyFont="1" applyAlignment="1">
      <alignment horizontal="left"/>
    </xf>
    <xf numFmtId="2" fontId="7" fillId="0" borderId="0" xfId="27" applyNumberFormat="1" applyFont="1" applyAlignment="1">
      <alignment horizontal="right"/>
    </xf>
    <xf numFmtId="164" fontId="7" fillId="0" borderId="0" xfId="28" applyFont="1"/>
    <xf numFmtId="0" fontId="7" fillId="0" borderId="0" xfId="27" applyFont="1"/>
    <xf numFmtId="0" fontId="7" fillId="0" borderId="0" xfId="27" applyFont="1" applyAlignment="1">
      <alignment horizontal="left"/>
    </xf>
    <xf numFmtId="170" fontId="7" fillId="0" borderId="0" xfId="28" applyNumberFormat="1" applyFont="1" applyAlignment="1">
      <alignment horizontal="right"/>
    </xf>
    <xf numFmtId="0" fontId="9" fillId="3" borderId="0" xfId="3" applyFont="1" applyAlignment="1">
      <alignment horizontal="center" wrapText="1"/>
    </xf>
    <xf numFmtId="170" fontId="9" fillId="3" borderId="0" xfId="28" applyNumberFormat="1" applyFont="1" applyFill="1" applyAlignment="1">
      <alignment horizontal="center" wrapText="1"/>
    </xf>
    <xf numFmtId="164" fontId="4" fillId="4" borderId="0" xfId="28" applyFont="1" applyFill="1" applyAlignment="1">
      <alignment wrapText="1"/>
    </xf>
    <xf numFmtId="0" fontId="4" fillId="4" borderId="0" xfId="27" applyFill="1" applyAlignment="1">
      <alignment wrapText="1"/>
    </xf>
    <xf numFmtId="164" fontId="7" fillId="4" borderId="0" xfId="28" applyFont="1" applyFill="1" applyAlignment="1">
      <alignment wrapText="1"/>
    </xf>
    <xf numFmtId="0" fontId="7" fillId="4" borderId="0" xfId="27" applyFont="1" applyFill="1" applyAlignment="1">
      <alignment wrapText="1"/>
    </xf>
    <xf numFmtId="0" fontId="4" fillId="0" borderId="0" xfId="27" applyAlignment="1">
      <alignment wrapText="1"/>
    </xf>
    <xf numFmtId="0" fontId="4" fillId="0" borderId="0" xfId="27"/>
    <xf numFmtId="0" fontId="4" fillId="0" borderId="0" xfId="27" applyAlignment="1">
      <alignment horizontal="left"/>
    </xf>
    <xf numFmtId="170" fontId="4" fillId="0" borderId="0" xfId="28" applyNumberFormat="1" applyFont="1" applyAlignment="1">
      <alignment horizontal="right"/>
    </xf>
    <xf numFmtId="2" fontId="4" fillId="0" borderId="0" xfId="27" applyNumberFormat="1" applyAlignment="1">
      <alignment horizontal="right"/>
    </xf>
    <xf numFmtId="164" fontId="4" fillId="0" borderId="0" xfId="28" applyFont="1"/>
    <xf numFmtId="2" fontId="9" fillId="6" borderId="0" xfId="27" applyNumberFormat="1" applyFont="1" applyFill="1" applyAlignment="1">
      <alignment horizontal="left"/>
    </xf>
    <xf numFmtId="2" fontId="9" fillId="6" borderId="0" xfId="27" applyNumberFormat="1" applyFont="1" applyFill="1" applyAlignment="1">
      <alignment horizontal="right"/>
    </xf>
    <xf numFmtId="2" fontId="9" fillId="0" borderId="0" xfId="27" applyNumberFormat="1" applyFont="1" applyAlignment="1">
      <alignment horizontal="left"/>
    </xf>
    <xf numFmtId="43" fontId="0" fillId="0" borderId="0" xfId="0" applyNumberFormat="1"/>
    <xf numFmtId="0" fontId="4" fillId="8" borderId="0" xfId="27" applyFill="1" applyAlignment="1">
      <alignment wrapText="1"/>
    </xf>
    <xf numFmtId="0" fontId="4" fillId="0" borderId="0" xfId="27" applyFill="1" applyAlignment="1">
      <alignment wrapText="1"/>
    </xf>
    <xf numFmtId="0" fontId="1" fillId="10" borderId="0" xfId="30" applyAlignment="1">
      <alignment wrapText="1"/>
    </xf>
    <xf numFmtId="0" fontId="1" fillId="14" borderId="0" xfId="34"/>
    <xf numFmtId="0" fontId="1" fillId="11" borderId="0" xfId="31"/>
    <xf numFmtId="0" fontId="1" fillId="13" borderId="0" xfId="33"/>
    <xf numFmtId="0" fontId="1" fillId="12" borderId="0" xfId="32"/>
    <xf numFmtId="0" fontId="4" fillId="0" borderId="0" xfId="27" applyFill="1" applyAlignment="1">
      <alignment horizontal="left"/>
    </xf>
    <xf numFmtId="0" fontId="10" fillId="9" borderId="0" xfId="29"/>
  </cellXfs>
  <cellStyles count="35">
    <cellStyle name="40% - Accent6" xfId="33" builtinId="51"/>
    <cellStyle name="60% - Accent1" xfId="30" builtinId="32"/>
    <cellStyle name="60% - Accent2" xfId="31" builtinId="36"/>
    <cellStyle name="60% - Accent3" xfId="32" builtinId="40"/>
    <cellStyle name="60% - Accent6" xfId="34" builtinId="52"/>
    <cellStyle name="bolddate" xfId="24" xr:uid="{00000000-0005-0000-0000-000000000000}"/>
    <cellStyle name="boldleftdate" xfId="26" xr:uid="{00000000-0005-0000-0000-000001000000}"/>
    <cellStyle name="boldnoDecimalDigits" xfId="9" xr:uid="{00000000-0005-0000-0000-000002000000}"/>
    <cellStyle name="boldpercentage" xfId="5" xr:uid="{00000000-0005-0000-0000-000003000000}"/>
    <cellStyle name="boldrightdate" xfId="25" xr:uid="{00000000-0005-0000-0000-000004000000}"/>
    <cellStyle name="boldthreeDecimalDigits" xfId="11" xr:uid="{00000000-0005-0000-0000-000005000000}"/>
    <cellStyle name="boldtwoDecimalDigits" xfId="10" xr:uid="{00000000-0005-0000-0000-000006000000}"/>
    <cellStyle name="Comma" xfId="28" builtinId="3"/>
    <cellStyle name="date" xfId="21" xr:uid="{00000000-0005-0000-0000-000007000000}"/>
    <cellStyle name="defaultsheetstyle" xfId="27" xr:uid="{00000000-0005-0000-0000-000008000000}"/>
    <cellStyle name="disclaimer" xfId="20" xr:uid="{00000000-0005-0000-0000-000009000000}"/>
    <cellStyle name="Good" xfId="29" builtinId="26"/>
    <cellStyle name="leftdate" xfId="23" xr:uid="{00000000-0005-0000-0000-00000A000000}"/>
    <cellStyle name="leftplainBoldText" xfId="18" xr:uid="{00000000-0005-0000-0000-00000B000000}"/>
    <cellStyle name="leftplainText" xfId="16" xr:uid="{00000000-0005-0000-0000-00000C000000}"/>
    <cellStyle name="noDecimalDigits" xfId="6" xr:uid="{00000000-0005-0000-0000-00000D000000}"/>
    <cellStyle name="Normal" xfId="0" builtinId="0"/>
    <cellStyle name="percentage" xfId="4" xr:uid="{00000000-0005-0000-0000-00000F000000}"/>
    <cellStyle name="plainBoldText" xfId="13" xr:uid="{00000000-0005-0000-0000-000010000000}"/>
    <cellStyle name="plainBoldValues" xfId="15" xr:uid="{00000000-0005-0000-0000-000011000000}"/>
    <cellStyle name="plainText" xfId="12" xr:uid="{00000000-0005-0000-0000-000012000000}"/>
    <cellStyle name="plainValues" xfId="14" xr:uid="{00000000-0005-0000-0000-000013000000}"/>
    <cellStyle name="rightdate" xfId="22" xr:uid="{00000000-0005-0000-0000-000014000000}"/>
    <cellStyle name="rightplainBoldText" xfId="19" xr:uid="{00000000-0005-0000-0000-000015000000}"/>
    <cellStyle name="rightplainText" xfId="17" xr:uid="{00000000-0005-0000-0000-000016000000}"/>
    <cellStyle name="sheetTitle" xfId="1" xr:uid="{00000000-0005-0000-0000-000017000000}"/>
    <cellStyle name="tableHeader" xfId="2" xr:uid="{00000000-0005-0000-0000-000018000000}"/>
    <cellStyle name="tablesubHeader" xfId="3" xr:uid="{00000000-0005-0000-0000-000019000000}"/>
    <cellStyle name="threeDecimalDigits" xfId="8" xr:uid="{00000000-0005-0000-0000-00001A000000}"/>
    <cellStyle name="twoDecimalDigits" xfId="7"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507"/>
  <sheetViews>
    <sheetView topLeftCell="AK1" workbookViewId="0">
      <selection activeCell="AZ28" sqref="AZ28"/>
    </sheetView>
  </sheetViews>
  <sheetFormatPr defaultColWidth="9.109375" defaultRowHeight="11.4"/>
  <cols>
    <col min="1" max="1" width="20.109375" style="27" customWidth="1"/>
    <col min="2" max="2" width="37.44140625" style="27" customWidth="1"/>
    <col min="3" max="3" width="17.109375" style="28" customWidth="1"/>
    <col min="4" max="4" width="10" style="29" customWidth="1"/>
    <col min="5" max="5" width="9.109375" style="29" customWidth="1"/>
    <col min="6" max="6" width="17.44140625" style="29" customWidth="1"/>
    <col min="7" max="7" width="16.109375" style="29" customWidth="1"/>
    <col min="8" max="10" width="10.88671875" style="29" customWidth="1"/>
    <col min="11" max="12" width="10.33203125" style="30" bestFit="1" customWidth="1"/>
    <col min="13" max="13" width="11.33203125" style="30" bestFit="1" customWidth="1"/>
    <col min="14" max="14" width="9.109375" style="26"/>
    <col min="15" max="15" width="10.33203125" style="30" bestFit="1" customWidth="1"/>
    <col min="16" max="16" width="12.44140625" style="30" bestFit="1" customWidth="1"/>
    <col min="17" max="18" width="12.44140625" style="30" customWidth="1"/>
    <col min="19" max="22" width="12.44140625" style="26" customWidth="1"/>
    <col min="23" max="16384" width="9.109375" style="26"/>
  </cols>
  <sheetData>
    <row r="1" spans="1:49" s="16" customFormat="1" ht="13.2">
      <c r="A1" s="12" t="s">
        <v>0</v>
      </c>
      <c r="B1" s="12" t="s">
        <v>1</v>
      </c>
      <c r="C1" s="13" t="s">
        <v>2</v>
      </c>
      <c r="D1" s="33"/>
      <c r="E1" s="31" t="s">
        <v>169</v>
      </c>
      <c r="F1" s="32"/>
      <c r="G1" s="14"/>
      <c r="H1" s="14"/>
      <c r="I1" s="14"/>
      <c r="J1" s="14"/>
      <c r="K1" s="15"/>
      <c r="L1" s="15"/>
      <c r="M1" s="15"/>
      <c r="O1" s="15"/>
      <c r="P1" s="15"/>
      <c r="Q1" s="15"/>
      <c r="R1" s="15"/>
    </row>
    <row r="2" spans="1:49" s="16" customFormat="1" ht="13.2">
      <c r="A2" s="12" t="s">
        <v>3</v>
      </c>
      <c r="B2" s="17"/>
      <c r="C2" s="18"/>
      <c r="D2" s="14"/>
      <c r="E2" s="14"/>
      <c r="F2" s="14"/>
      <c r="G2" s="14"/>
      <c r="H2" s="14"/>
      <c r="I2" s="14"/>
      <c r="J2" s="14"/>
      <c r="K2" s="15"/>
      <c r="L2" s="15"/>
      <c r="M2" s="15"/>
      <c r="O2" s="15"/>
      <c r="P2" s="15"/>
      <c r="Q2" s="15"/>
      <c r="R2" s="15"/>
      <c r="AS2" s="16" t="s">
        <v>65</v>
      </c>
      <c r="AW2" s="16" t="s">
        <v>109</v>
      </c>
    </row>
    <row r="3" spans="1:49" s="25" customFormat="1" ht="72">
      <c r="A3" s="19" t="s">
        <v>4</v>
      </c>
      <c r="B3" s="19" t="s">
        <v>5</v>
      </c>
      <c r="C3" s="20" t="s">
        <v>6</v>
      </c>
      <c r="D3" s="19" t="s">
        <v>7</v>
      </c>
      <c r="E3" s="19" t="s">
        <v>8</v>
      </c>
      <c r="F3" s="19" t="s">
        <v>9</v>
      </c>
      <c r="G3" s="19" t="s">
        <v>10</v>
      </c>
      <c r="H3" s="19" t="s">
        <v>11</v>
      </c>
      <c r="I3" s="19" t="s">
        <v>12</v>
      </c>
      <c r="J3" s="19" t="s">
        <v>13</v>
      </c>
      <c r="K3" s="21" t="s">
        <v>14</v>
      </c>
      <c r="L3" s="21" t="s">
        <v>139</v>
      </c>
      <c r="M3" s="21" t="s">
        <v>141</v>
      </c>
      <c r="N3" s="22" t="s">
        <v>116</v>
      </c>
      <c r="O3" s="21" t="s">
        <v>15</v>
      </c>
      <c r="P3" s="23" t="s">
        <v>117</v>
      </c>
      <c r="Q3" s="23" t="s">
        <v>143</v>
      </c>
      <c r="R3" s="23" t="s">
        <v>145</v>
      </c>
      <c r="S3" s="24" t="s">
        <v>102</v>
      </c>
      <c r="T3" s="24" t="s">
        <v>103</v>
      </c>
      <c r="U3" s="24" t="s">
        <v>104</v>
      </c>
      <c r="V3" s="24" t="s">
        <v>105</v>
      </c>
      <c r="W3" s="9" t="s">
        <v>60</v>
      </c>
      <c r="X3" s="9" t="s">
        <v>72</v>
      </c>
      <c r="Y3" s="9" t="s">
        <v>73</v>
      </c>
      <c r="Z3" s="9" t="s">
        <v>61</v>
      </c>
      <c r="AA3" s="9" t="s">
        <v>74</v>
      </c>
      <c r="AB3" s="9" t="s">
        <v>147</v>
      </c>
      <c r="AC3" s="9" t="s">
        <v>149</v>
      </c>
      <c r="AD3" s="9" t="s">
        <v>151</v>
      </c>
      <c r="AE3" s="9" t="s">
        <v>153</v>
      </c>
      <c r="AF3" s="11" t="s">
        <v>155</v>
      </c>
      <c r="AG3" s="11" t="s">
        <v>157</v>
      </c>
      <c r="AH3" s="11" t="s">
        <v>159</v>
      </c>
      <c r="AI3" s="11" t="s">
        <v>161</v>
      </c>
      <c r="AJ3" s="11" t="s">
        <v>163</v>
      </c>
      <c r="AK3" s="11" t="s">
        <v>165</v>
      </c>
      <c r="AL3" s="11" t="s">
        <v>62</v>
      </c>
      <c r="AM3" s="11" t="s">
        <v>75</v>
      </c>
      <c r="AN3" s="11" t="s">
        <v>76</v>
      </c>
      <c r="AO3" s="11" t="s">
        <v>77</v>
      </c>
      <c r="AP3" s="11" t="s">
        <v>63</v>
      </c>
      <c r="AQ3" s="11" t="s">
        <v>106</v>
      </c>
      <c r="AR3" s="11" t="s">
        <v>107</v>
      </c>
      <c r="AS3" s="25" t="s">
        <v>64</v>
      </c>
      <c r="AT3" s="25" t="s">
        <v>78</v>
      </c>
      <c r="AU3" s="25" t="s">
        <v>79</v>
      </c>
      <c r="AV3" s="25" t="s">
        <v>80</v>
      </c>
      <c r="AW3" s="25" t="s">
        <v>108</v>
      </c>
    </row>
    <row r="4" spans="1:49" s="16" customFormat="1" ht="14.4">
      <c r="A4" s="17" t="s">
        <v>170</v>
      </c>
      <c r="B4" s="17"/>
      <c r="C4" s="18"/>
      <c r="D4" s="14"/>
      <c r="E4" s="14"/>
      <c r="F4" s="14"/>
      <c r="G4" s="14"/>
      <c r="H4" s="14"/>
      <c r="I4" s="14"/>
      <c r="J4" s="14"/>
      <c r="K4" s="15"/>
      <c r="L4" s="15"/>
      <c r="M4" s="15"/>
      <c r="O4" s="15"/>
      <c r="P4" s="15"/>
      <c r="Q4" s="15"/>
      <c r="R4" s="15"/>
      <c r="W4"/>
      <c r="X4"/>
      <c r="Y4"/>
      <c r="Z4"/>
      <c r="AA4"/>
      <c r="AB4"/>
      <c r="AC4"/>
      <c r="AD4"/>
      <c r="AE4"/>
      <c r="AF4"/>
      <c r="AG4"/>
      <c r="AH4"/>
      <c r="AI4"/>
      <c r="AJ4"/>
      <c r="AK4"/>
      <c r="AL4"/>
      <c r="AM4"/>
      <c r="AN4"/>
      <c r="AO4"/>
      <c r="AP4"/>
      <c r="AQ4"/>
      <c r="AR4"/>
    </row>
    <row r="5" spans="1:49" s="16" customFormat="1" ht="13.2">
      <c r="A5" s="17" t="s">
        <v>171</v>
      </c>
      <c r="B5" s="17" t="s">
        <v>172</v>
      </c>
      <c r="C5" s="18">
        <v>3126133130264.8804</v>
      </c>
      <c r="D5" s="14">
        <v>420.72000122070313</v>
      </c>
      <c r="E5" s="14">
        <v>38.054775238037109</v>
      </c>
      <c r="F5" s="14">
        <v>12.086627220243473</v>
      </c>
      <c r="G5" s="14">
        <v>227583004672</v>
      </c>
      <c r="H5" s="14">
        <v>11.100000143051147</v>
      </c>
      <c r="I5" s="16" t="s">
        <v>31</v>
      </c>
      <c r="J5" s="16" t="s">
        <v>38</v>
      </c>
      <c r="K5" s="15">
        <v>142.77000000000001</v>
      </c>
      <c r="L5" s="15">
        <v>6326.8410000000003</v>
      </c>
      <c r="M5" s="15">
        <v>20870.991999999998</v>
      </c>
      <c r="N5" s="16" t="s">
        <v>118</v>
      </c>
      <c r="O5" s="15" t="s">
        <v>18</v>
      </c>
      <c r="P5" s="15" t="s">
        <v>18</v>
      </c>
      <c r="Q5" s="15" t="s">
        <v>167</v>
      </c>
      <c r="R5" s="15">
        <v>5.4357070922851563</v>
      </c>
      <c r="S5" s="16" t="s">
        <v>18</v>
      </c>
      <c r="T5" s="16" t="s">
        <v>114</v>
      </c>
      <c r="U5" s="16" t="s">
        <v>114</v>
      </c>
      <c r="V5" s="16" t="s">
        <v>18</v>
      </c>
      <c r="W5" s="16">
        <v>12</v>
      </c>
      <c r="X5" s="16">
        <v>91.666702270507813</v>
      </c>
      <c r="Y5" s="16">
        <v>59</v>
      </c>
      <c r="Z5" s="16">
        <v>41.666698455810547</v>
      </c>
      <c r="AA5" s="16">
        <v>75</v>
      </c>
      <c r="AB5" s="16">
        <v>7.7408571243286133</v>
      </c>
      <c r="AC5" s="16">
        <v>8.3279333114624023</v>
      </c>
      <c r="AD5" s="16">
        <v>8.2916297912597656</v>
      </c>
      <c r="AE5" s="16">
        <v>8.1344699859619141</v>
      </c>
      <c r="AF5" s="16" t="s">
        <v>167</v>
      </c>
      <c r="AG5" s="16" t="s">
        <v>167</v>
      </c>
      <c r="AH5" s="16">
        <v>2.2184700965881348</v>
      </c>
      <c r="AI5" s="16">
        <v>4.1217026710510254</v>
      </c>
      <c r="AJ5" s="16" t="s">
        <v>167</v>
      </c>
      <c r="AK5" s="16" t="s">
        <v>167</v>
      </c>
      <c r="AL5" s="16" t="s">
        <v>18</v>
      </c>
      <c r="AM5" s="16">
        <v>0.72205440242591712</v>
      </c>
      <c r="AN5" s="16">
        <v>33.099998474121094</v>
      </c>
      <c r="AO5" s="16" t="s">
        <v>18</v>
      </c>
      <c r="AP5" s="16" t="s">
        <v>18</v>
      </c>
      <c r="AQ5" s="16" t="s">
        <v>18</v>
      </c>
      <c r="AR5" s="16" t="s">
        <v>18</v>
      </c>
      <c r="AS5" s="16" t="s">
        <v>67</v>
      </c>
      <c r="AT5" s="16" t="s">
        <v>18</v>
      </c>
      <c r="AU5" s="16">
        <v>97</v>
      </c>
      <c r="AV5" s="16">
        <v>1</v>
      </c>
      <c r="AW5" s="16" t="s">
        <v>18</v>
      </c>
    </row>
    <row r="6" spans="1:49" s="16" customFormat="1" ht="13.2">
      <c r="A6" s="17" t="s">
        <v>173</v>
      </c>
      <c r="B6" s="17" t="s">
        <v>174</v>
      </c>
      <c r="C6" s="18">
        <v>2647973753879.9995</v>
      </c>
      <c r="D6" s="14">
        <v>171.47999572753906</v>
      </c>
      <c r="E6" s="14">
        <v>26.71027946472168</v>
      </c>
      <c r="F6" s="14">
        <v>-10.820170817571151</v>
      </c>
      <c r="G6" s="14">
        <v>385706000384</v>
      </c>
      <c r="H6" s="14">
        <v>6.4600000381469727</v>
      </c>
      <c r="I6" s="16" t="s">
        <v>31</v>
      </c>
      <c r="J6" s="16" t="s">
        <v>175</v>
      </c>
      <c r="K6" s="15">
        <v>58.886000000000003</v>
      </c>
      <c r="L6" s="15">
        <v>1387.395</v>
      </c>
      <c r="M6" s="15">
        <v>30554.733</v>
      </c>
      <c r="N6" s="16" t="s">
        <v>118</v>
      </c>
      <c r="O6" s="15" t="s">
        <v>18</v>
      </c>
      <c r="P6" s="15" t="s">
        <v>18</v>
      </c>
      <c r="Q6" s="15" t="s">
        <v>167</v>
      </c>
      <c r="R6" s="15" t="s">
        <v>167</v>
      </c>
      <c r="S6" s="16" t="s">
        <v>114</v>
      </c>
      <c r="T6" s="16" t="s">
        <v>114</v>
      </c>
      <c r="U6" s="16" t="s">
        <v>18</v>
      </c>
      <c r="V6" s="16" t="s">
        <v>18</v>
      </c>
      <c r="W6" s="16">
        <v>8</v>
      </c>
      <c r="X6" s="16">
        <v>88.888900756835938</v>
      </c>
      <c r="Y6" s="16">
        <v>67.375</v>
      </c>
      <c r="Z6" s="16">
        <v>50</v>
      </c>
      <c r="AA6" s="16">
        <v>75</v>
      </c>
      <c r="AB6" s="16">
        <v>5.5900311470031738</v>
      </c>
      <c r="AC6" s="16">
        <v>8.5461320877075195</v>
      </c>
      <c r="AD6" s="16">
        <v>8.9920406341552734</v>
      </c>
      <c r="AE6" s="16">
        <v>8.6644134521484375</v>
      </c>
      <c r="AF6" s="16">
        <v>3</v>
      </c>
      <c r="AG6" s="16">
        <v>6.1298222541809082</v>
      </c>
      <c r="AH6" s="16">
        <v>5.2682366371154785</v>
      </c>
      <c r="AI6" s="16">
        <v>10</v>
      </c>
      <c r="AJ6" s="16" t="s">
        <v>167</v>
      </c>
      <c r="AK6" s="16" t="s">
        <v>167</v>
      </c>
      <c r="AL6" s="16" t="s">
        <v>18</v>
      </c>
      <c r="AM6" s="16" t="s">
        <v>18</v>
      </c>
      <c r="AN6" s="16" t="s">
        <v>18</v>
      </c>
      <c r="AO6" s="16" t="s">
        <v>18</v>
      </c>
      <c r="AP6" s="16" t="s">
        <v>18</v>
      </c>
      <c r="AQ6" s="16" t="s">
        <v>18</v>
      </c>
      <c r="AR6" s="16" t="s">
        <v>18</v>
      </c>
      <c r="AS6" s="16" t="s">
        <v>69</v>
      </c>
      <c r="AT6" s="16" t="s">
        <v>18</v>
      </c>
      <c r="AU6" s="16">
        <v>65</v>
      </c>
      <c r="AV6" s="16">
        <v>1</v>
      </c>
      <c r="AW6" s="16" t="s">
        <v>18</v>
      </c>
    </row>
    <row r="7" spans="1:49" s="16" customFormat="1" ht="13.2">
      <c r="A7" s="17" t="s">
        <v>176</v>
      </c>
      <c r="B7" s="17" t="s">
        <v>177</v>
      </c>
      <c r="C7" s="18">
        <v>2258900000000</v>
      </c>
      <c r="D7" s="14">
        <v>903.55999755859375</v>
      </c>
      <c r="E7" s="14">
        <v>74.920578002929688</v>
      </c>
      <c r="F7" s="14">
        <v>82.464770530684945</v>
      </c>
      <c r="G7" s="14">
        <v>60921998848</v>
      </c>
      <c r="H7" s="14">
        <v>12.060000002384186</v>
      </c>
      <c r="I7" s="16" t="s">
        <v>31</v>
      </c>
      <c r="J7" s="16" t="s">
        <v>178</v>
      </c>
      <c r="K7" s="15">
        <v>16.192</v>
      </c>
      <c r="L7" s="15">
        <v>187.51599999999999</v>
      </c>
      <c r="M7" s="15">
        <v>2744.096</v>
      </c>
      <c r="N7" s="16" t="s">
        <v>118</v>
      </c>
      <c r="O7" s="15" t="s">
        <v>18</v>
      </c>
      <c r="P7" s="15" t="s">
        <v>18</v>
      </c>
      <c r="Q7" s="15">
        <v>5.8336544036865234</v>
      </c>
      <c r="R7" s="15">
        <v>7.5720505714416504</v>
      </c>
      <c r="S7" s="16" t="s">
        <v>114</v>
      </c>
      <c r="T7" s="16" t="s">
        <v>18</v>
      </c>
      <c r="U7" s="16" t="s">
        <v>114</v>
      </c>
      <c r="V7" s="16" t="s">
        <v>18</v>
      </c>
      <c r="W7" s="16">
        <v>14</v>
      </c>
      <c r="X7" s="16" t="s">
        <v>18</v>
      </c>
      <c r="Y7" s="16">
        <v>65.5</v>
      </c>
      <c r="Z7" s="16">
        <v>28.571399688720703</v>
      </c>
      <c r="AA7" s="16" t="s">
        <v>18</v>
      </c>
      <c r="AB7" s="16">
        <v>6.0693812370300293</v>
      </c>
      <c r="AC7" s="16">
        <v>7.2671060562133789</v>
      </c>
      <c r="AD7" s="16">
        <v>5.4360809326171875</v>
      </c>
      <c r="AE7" s="16">
        <v>8.9895801544189453</v>
      </c>
      <c r="AF7" s="16">
        <v>3.9702749252319336</v>
      </c>
      <c r="AG7" s="16" t="s">
        <v>167</v>
      </c>
      <c r="AH7" s="16">
        <v>5.9892158508300781</v>
      </c>
      <c r="AI7" s="16" t="s">
        <v>167</v>
      </c>
      <c r="AJ7" s="16" t="s">
        <v>167</v>
      </c>
      <c r="AK7" s="16">
        <v>10</v>
      </c>
      <c r="AL7" s="16">
        <v>2.7000000476837158</v>
      </c>
      <c r="AM7" s="16" t="s">
        <v>18</v>
      </c>
      <c r="AN7" s="16">
        <v>20</v>
      </c>
      <c r="AO7" s="16" t="s">
        <v>18</v>
      </c>
      <c r="AP7" s="16" t="s">
        <v>18</v>
      </c>
      <c r="AQ7" s="16" t="s">
        <v>18</v>
      </c>
      <c r="AR7" s="16" t="s">
        <v>18</v>
      </c>
      <c r="AS7" s="16" t="s">
        <v>68</v>
      </c>
      <c r="AT7" s="16" t="s">
        <v>18</v>
      </c>
      <c r="AU7" s="16">
        <v>91</v>
      </c>
      <c r="AV7" s="16">
        <v>8</v>
      </c>
      <c r="AW7" s="16" t="s">
        <v>18</v>
      </c>
    </row>
    <row r="8" spans="1:49" s="16" customFormat="1" ht="13.2">
      <c r="A8" s="17" t="s">
        <v>179</v>
      </c>
      <c r="B8" s="17" t="s">
        <v>180</v>
      </c>
      <c r="C8" s="18">
        <v>1884633005000</v>
      </c>
      <c r="D8" s="14">
        <v>150.92999267578125</v>
      </c>
      <c r="E8" s="14">
        <v>25.349189758300781</v>
      </c>
      <c r="F8" s="14">
        <v>8.0463812999714612</v>
      </c>
      <c r="G8" s="14">
        <v>307394002944</v>
      </c>
      <c r="H8" s="14">
        <v>5.8499999046325684</v>
      </c>
      <c r="I8" s="16" t="s">
        <v>26</v>
      </c>
      <c r="J8" s="16" t="s">
        <v>37</v>
      </c>
      <c r="K8" s="15">
        <v>121.51600000000001</v>
      </c>
      <c r="L8" s="15">
        <v>8085.95</v>
      </c>
      <c r="M8" s="15">
        <v>11565.628000000001</v>
      </c>
      <c r="N8" s="16" t="s">
        <v>118</v>
      </c>
      <c r="O8" s="15" t="s">
        <v>18</v>
      </c>
      <c r="P8" s="15" t="s">
        <v>18</v>
      </c>
      <c r="Q8" s="15" t="s">
        <v>167</v>
      </c>
      <c r="R8" s="15">
        <v>5.573483943939209</v>
      </c>
      <c r="S8" s="16" t="s">
        <v>18</v>
      </c>
      <c r="T8" s="16" t="s">
        <v>18</v>
      </c>
      <c r="U8" s="16" t="s">
        <v>114</v>
      </c>
      <c r="V8" s="16" t="s">
        <v>18</v>
      </c>
      <c r="W8" s="16">
        <v>10</v>
      </c>
      <c r="X8" s="16" t="s">
        <v>18</v>
      </c>
      <c r="Y8" s="16">
        <v>62.200000762939453</v>
      </c>
      <c r="Z8" s="16">
        <v>20</v>
      </c>
      <c r="AA8" s="16" t="s">
        <v>18</v>
      </c>
      <c r="AB8" s="16">
        <v>6.9276208877563477</v>
      </c>
      <c r="AC8" s="16">
        <v>7.0183634757995605</v>
      </c>
      <c r="AD8" s="16">
        <v>5.8307132720947266</v>
      </c>
      <c r="AE8" s="16">
        <v>8.7695083618164063</v>
      </c>
      <c r="AF8" s="16" t="s">
        <v>167</v>
      </c>
      <c r="AG8" s="16" t="s">
        <v>167</v>
      </c>
      <c r="AH8" s="16">
        <v>2.3333892822265625</v>
      </c>
      <c r="AI8" s="16">
        <v>2.4774978160858154</v>
      </c>
      <c r="AJ8" s="16" t="s">
        <v>167</v>
      </c>
      <c r="AK8" s="16" t="s">
        <v>167</v>
      </c>
      <c r="AL8" s="16" t="s">
        <v>18</v>
      </c>
      <c r="AM8" s="16" t="s">
        <v>18</v>
      </c>
      <c r="AN8" s="16" t="s">
        <v>18</v>
      </c>
      <c r="AO8" s="16" t="s">
        <v>18</v>
      </c>
      <c r="AP8" s="16" t="s">
        <v>18</v>
      </c>
      <c r="AQ8" s="16" t="s">
        <v>18</v>
      </c>
      <c r="AR8" s="16" t="s">
        <v>18</v>
      </c>
      <c r="AS8" s="16" t="s">
        <v>69</v>
      </c>
      <c r="AT8" s="16" t="s">
        <v>18</v>
      </c>
      <c r="AU8" s="16">
        <v>97</v>
      </c>
      <c r="AV8" s="16">
        <v>10</v>
      </c>
      <c r="AW8" s="16" t="s">
        <v>18</v>
      </c>
    </row>
    <row r="9" spans="1:49" s="16" customFormat="1" ht="13.2">
      <c r="A9" s="17" t="s">
        <v>181</v>
      </c>
      <c r="B9" s="17" t="s">
        <v>182</v>
      </c>
      <c r="C9" s="18">
        <v>1884633005000</v>
      </c>
      <c r="D9" s="14">
        <v>152.25999450683594</v>
      </c>
      <c r="E9" s="14">
        <v>25.349189758300781</v>
      </c>
      <c r="F9" s="14">
        <v>8.0394539273979113</v>
      </c>
      <c r="G9" s="14">
        <v>307394002944</v>
      </c>
      <c r="H9" s="14">
        <v>5.8499999046325684</v>
      </c>
      <c r="I9" s="16" t="s">
        <v>26</v>
      </c>
      <c r="J9" s="16" t="s">
        <v>37</v>
      </c>
      <c r="K9" s="15">
        <v>121.51600000000001</v>
      </c>
      <c r="L9" s="15">
        <v>8085.95</v>
      </c>
      <c r="M9" s="15">
        <v>11565.628000000001</v>
      </c>
      <c r="N9" s="16" t="s">
        <v>118</v>
      </c>
      <c r="O9" s="15" t="s">
        <v>18</v>
      </c>
      <c r="P9" s="15" t="s">
        <v>18</v>
      </c>
      <c r="Q9" s="15" t="s">
        <v>167</v>
      </c>
      <c r="R9" s="15">
        <v>5.573483943939209</v>
      </c>
      <c r="S9" s="16" t="s">
        <v>18</v>
      </c>
      <c r="T9" s="16" t="s">
        <v>18</v>
      </c>
      <c r="U9" s="16" t="s">
        <v>114</v>
      </c>
      <c r="V9" s="16" t="s">
        <v>18</v>
      </c>
      <c r="W9" s="16">
        <v>10</v>
      </c>
      <c r="X9" s="16" t="s">
        <v>18</v>
      </c>
      <c r="Y9" s="16">
        <v>62.200000762939453</v>
      </c>
      <c r="Z9" s="16">
        <v>20</v>
      </c>
      <c r="AA9" s="16" t="s">
        <v>18</v>
      </c>
      <c r="AB9" s="16">
        <v>6.9276208877563477</v>
      </c>
      <c r="AC9" s="16">
        <v>7.0183634757995605</v>
      </c>
      <c r="AD9" s="16">
        <v>5.8307132720947266</v>
      </c>
      <c r="AE9" s="16">
        <v>8.7695083618164063</v>
      </c>
      <c r="AF9" s="16" t="s">
        <v>167</v>
      </c>
      <c r="AG9" s="16" t="s">
        <v>167</v>
      </c>
      <c r="AH9" s="16">
        <v>2.3333892822265625</v>
      </c>
      <c r="AI9" s="16">
        <v>2.4774978160858154</v>
      </c>
      <c r="AJ9" s="16" t="s">
        <v>167</v>
      </c>
      <c r="AK9" s="16" t="s">
        <v>167</v>
      </c>
      <c r="AL9" s="16" t="s">
        <v>18</v>
      </c>
      <c r="AM9" s="16" t="s">
        <v>18</v>
      </c>
      <c r="AN9" s="16" t="s">
        <v>18</v>
      </c>
      <c r="AO9" s="16" t="s">
        <v>18</v>
      </c>
      <c r="AP9" s="16" t="s">
        <v>18</v>
      </c>
      <c r="AQ9" s="16" t="s">
        <v>18</v>
      </c>
      <c r="AR9" s="16" t="s">
        <v>18</v>
      </c>
      <c r="AS9" s="16" t="s">
        <v>69</v>
      </c>
      <c r="AT9" s="16" t="s">
        <v>18</v>
      </c>
      <c r="AU9" s="16">
        <v>97</v>
      </c>
      <c r="AV9" s="16">
        <v>10</v>
      </c>
      <c r="AW9" s="16" t="s">
        <v>18</v>
      </c>
    </row>
    <row r="10" spans="1:49" s="16" customFormat="1" ht="13.2">
      <c r="A10" s="17" t="s">
        <v>183</v>
      </c>
      <c r="B10" s="17" t="s">
        <v>184</v>
      </c>
      <c r="C10" s="18">
        <v>1873675837270.5801</v>
      </c>
      <c r="D10" s="14">
        <v>180.3800048828125</v>
      </c>
      <c r="E10" s="14">
        <v>61.616683959960938</v>
      </c>
      <c r="F10" s="14">
        <v>18.717916272492996</v>
      </c>
      <c r="G10" s="14">
        <v>574784995328</v>
      </c>
      <c r="H10" s="14">
        <v>2.9599999785423279</v>
      </c>
      <c r="I10" s="16" t="s">
        <v>23</v>
      </c>
      <c r="J10" s="16" t="s">
        <v>119</v>
      </c>
      <c r="K10" s="15">
        <v>24037.218000000001</v>
      </c>
      <c r="L10" s="15">
        <v>23068.573</v>
      </c>
      <c r="M10" s="15">
        <v>84301.581000000006</v>
      </c>
      <c r="N10" s="16" t="s">
        <v>118</v>
      </c>
      <c r="O10" s="15" t="s">
        <v>18</v>
      </c>
      <c r="P10" s="15" t="s">
        <v>18</v>
      </c>
      <c r="Q10" s="15">
        <v>4.190514087677002</v>
      </c>
      <c r="R10" s="15">
        <v>5.8595843315124512</v>
      </c>
      <c r="S10" s="16" t="s">
        <v>18</v>
      </c>
      <c r="T10" s="16" t="s">
        <v>18</v>
      </c>
      <c r="U10" s="16" t="s">
        <v>18</v>
      </c>
      <c r="V10" s="16" t="s">
        <v>18</v>
      </c>
      <c r="W10" s="16">
        <v>12</v>
      </c>
      <c r="X10" s="16" t="s">
        <v>18</v>
      </c>
      <c r="Y10" s="16">
        <v>65.333297729492188</v>
      </c>
      <c r="Z10" s="16">
        <v>41.666698455810547</v>
      </c>
      <c r="AA10" s="16" t="s">
        <v>18</v>
      </c>
      <c r="AB10" s="16">
        <v>6.6328744888305664</v>
      </c>
      <c r="AC10" s="16">
        <v>5.8792629241943359</v>
      </c>
      <c r="AD10" s="16">
        <v>7.3243670463562012</v>
      </c>
      <c r="AE10" s="16">
        <v>8.9207248687744141</v>
      </c>
      <c r="AF10" s="16" t="s">
        <v>167</v>
      </c>
      <c r="AG10" s="16" t="s">
        <v>167</v>
      </c>
      <c r="AH10" s="16">
        <v>3.7635514736175537</v>
      </c>
      <c r="AI10" s="16">
        <v>3</v>
      </c>
      <c r="AJ10" s="16" t="s">
        <v>167</v>
      </c>
      <c r="AK10" s="16" t="s">
        <v>167</v>
      </c>
      <c r="AL10" s="16" t="s">
        <v>18</v>
      </c>
      <c r="AM10" s="16" t="s">
        <v>18</v>
      </c>
      <c r="AN10" s="16" t="s">
        <v>18</v>
      </c>
      <c r="AO10" s="16" t="s">
        <v>18</v>
      </c>
      <c r="AP10" s="16" t="s">
        <v>18</v>
      </c>
      <c r="AQ10" s="16" t="s">
        <v>18</v>
      </c>
      <c r="AR10" s="16" t="s">
        <v>18</v>
      </c>
      <c r="AS10" s="16" t="s">
        <v>69</v>
      </c>
      <c r="AT10" s="16" t="s">
        <v>18</v>
      </c>
      <c r="AU10" s="16">
        <v>59</v>
      </c>
      <c r="AV10" s="16">
        <v>10</v>
      </c>
      <c r="AW10" s="16" t="s">
        <v>18</v>
      </c>
    </row>
    <row r="11" spans="1:49" s="16" customFormat="1" ht="13.2">
      <c r="A11" s="17" t="s">
        <v>185</v>
      </c>
      <c r="B11" s="17" t="s">
        <v>186</v>
      </c>
      <c r="C11" s="18">
        <v>1237940131371.48</v>
      </c>
      <c r="D11" s="14">
        <v>485.57998657226563</v>
      </c>
      <c r="E11" s="14">
        <v>28.15911865234375</v>
      </c>
      <c r="F11" s="14">
        <v>37.331552591565313</v>
      </c>
      <c r="G11" s="14">
        <v>134901002240</v>
      </c>
      <c r="H11" s="14">
        <v>15.200000047683716</v>
      </c>
      <c r="I11" s="16" t="s">
        <v>26</v>
      </c>
      <c r="J11" s="16" t="s">
        <v>37</v>
      </c>
      <c r="K11" s="15">
        <v>71.563000000000002</v>
      </c>
      <c r="L11" s="15">
        <v>4236.7049999999999</v>
      </c>
      <c r="M11" s="15">
        <v>8883.14</v>
      </c>
      <c r="N11" s="16" t="s">
        <v>118</v>
      </c>
      <c r="O11" s="15" t="s">
        <v>18</v>
      </c>
      <c r="P11" s="15" t="s">
        <v>18</v>
      </c>
      <c r="Q11" s="15" t="s">
        <v>167</v>
      </c>
      <c r="R11" s="15">
        <v>7.3357677459716797</v>
      </c>
      <c r="S11" s="16" t="s">
        <v>18</v>
      </c>
      <c r="T11" s="16" t="s">
        <v>18</v>
      </c>
      <c r="U11" s="16" t="s">
        <v>18</v>
      </c>
      <c r="V11" s="16" t="s">
        <v>18</v>
      </c>
      <c r="W11" s="16">
        <v>11</v>
      </c>
      <c r="X11" s="16" t="s">
        <v>18</v>
      </c>
      <c r="Y11" s="16">
        <v>55.181800842285156</v>
      </c>
      <c r="Z11" s="16">
        <v>36.363601684570313</v>
      </c>
      <c r="AA11" s="16" t="s">
        <v>18</v>
      </c>
      <c r="AB11" s="16">
        <v>7.6596941947937012</v>
      </c>
      <c r="AC11" s="16">
        <v>5.8006629943847656</v>
      </c>
      <c r="AD11" s="16">
        <v>2.9458894729614258</v>
      </c>
      <c r="AE11" s="16">
        <v>7.8650298118591309</v>
      </c>
      <c r="AF11" s="16" t="s">
        <v>167</v>
      </c>
      <c r="AG11" s="16" t="s">
        <v>167</v>
      </c>
      <c r="AH11" s="16">
        <v>2.202502965927124</v>
      </c>
      <c r="AI11" s="16">
        <v>1.7423495054244995</v>
      </c>
      <c r="AJ11" s="16" t="s">
        <v>167</v>
      </c>
      <c r="AK11" s="16" t="s">
        <v>167</v>
      </c>
      <c r="AL11" s="16" t="s">
        <v>18</v>
      </c>
      <c r="AM11" s="16" t="s">
        <v>18</v>
      </c>
      <c r="AN11" s="16" t="s">
        <v>18</v>
      </c>
      <c r="AO11" s="16" t="s">
        <v>18</v>
      </c>
      <c r="AP11" s="16" t="s">
        <v>18</v>
      </c>
      <c r="AQ11" s="16" t="s">
        <v>18</v>
      </c>
      <c r="AR11" s="16" t="s">
        <v>18</v>
      </c>
      <c r="AS11" s="16" t="s">
        <v>187</v>
      </c>
      <c r="AT11" s="16" t="s">
        <v>18</v>
      </c>
      <c r="AU11" s="16">
        <v>77</v>
      </c>
      <c r="AV11" s="16">
        <v>10</v>
      </c>
      <c r="AW11" s="16" t="s">
        <v>18</v>
      </c>
    </row>
    <row r="12" spans="1:49" s="16" customFormat="1" ht="13.2">
      <c r="A12" s="17" t="s">
        <v>188</v>
      </c>
      <c r="B12" s="17" t="s">
        <v>189</v>
      </c>
      <c r="C12" s="18">
        <v>908919491084.16003</v>
      </c>
      <c r="D12" s="14">
        <v>420.51998901367188</v>
      </c>
      <c r="E12" s="14">
        <v>24.499887466430664</v>
      </c>
      <c r="F12" s="14">
        <v>17.905003279274865</v>
      </c>
      <c r="G12" s="14">
        <v>439337000960</v>
      </c>
      <c r="H12" s="14">
        <v>66372.3623046875</v>
      </c>
      <c r="I12" s="16" t="s">
        <v>19</v>
      </c>
      <c r="J12" s="16" t="s">
        <v>120</v>
      </c>
      <c r="K12" s="15">
        <v>98710.65</v>
      </c>
      <c r="L12" s="15">
        <v>2047.925</v>
      </c>
      <c r="M12" s="15" t="s">
        <v>18</v>
      </c>
      <c r="N12" s="16" t="s">
        <v>118</v>
      </c>
      <c r="O12" s="15" t="s">
        <v>18</v>
      </c>
      <c r="P12" s="15" t="s">
        <v>18</v>
      </c>
      <c r="Q12" s="15" t="s">
        <v>167</v>
      </c>
      <c r="R12" s="15" t="s">
        <v>167</v>
      </c>
      <c r="S12" s="16" t="s">
        <v>115</v>
      </c>
      <c r="T12" s="16" t="s">
        <v>115</v>
      </c>
      <c r="U12" s="16" t="s">
        <v>115</v>
      </c>
      <c r="V12" s="16" t="s">
        <v>115</v>
      </c>
      <c r="W12" s="16">
        <v>14</v>
      </c>
      <c r="X12" s="16">
        <v>57.142898559570313</v>
      </c>
      <c r="Y12" s="16">
        <v>69.571403503417969</v>
      </c>
      <c r="Z12" s="16">
        <v>28.571399688720703</v>
      </c>
      <c r="AA12" s="16">
        <v>100</v>
      </c>
      <c r="AB12" s="16">
        <v>4.6129207611083984</v>
      </c>
      <c r="AC12" s="16">
        <v>4.1306557655334473</v>
      </c>
      <c r="AD12" s="16">
        <v>5.7265386581420898</v>
      </c>
      <c r="AE12" s="16">
        <v>7.1713285446166992</v>
      </c>
      <c r="AF12" s="16">
        <v>0</v>
      </c>
      <c r="AG12" s="16" t="s">
        <v>167</v>
      </c>
      <c r="AH12" s="16">
        <v>0</v>
      </c>
      <c r="AI12" s="16">
        <v>2</v>
      </c>
      <c r="AJ12" s="16">
        <v>0</v>
      </c>
      <c r="AK12" s="16" t="s">
        <v>167</v>
      </c>
      <c r="AL12" s="16" t="s">
        <v>18</v>
      </c>
      <c r="AM12" s="16" t="s">
        <v>18</v>
      </c>
      <c r="AN12" s="16" t="s">
        <v>18</v>
      </c>
      <c r="AO12" s="16">
        <v>20</v>
      </c>
      <c r="AP12" s="16" t="s">
        <v>18</v>
      </c>
      <c r="AQ12" s="16" t="s">
        <v>115</v>
      </c>
      <c r="AR12" s="16" t="s">
        <v>115</v>
      </c>
      <c r="AS12" s="16" t="s">
        <v>71</v>
      </c>
      <c r="AT12" s="16" t="s">
        <v>18</v>
      </c>
      <c r="AU12" s="16">
        <v>26</v>
      </c>
      <c r="AV12" s="16">
        <v>10</v>
      </c>
      <c r="AW12" s="16" t="s">
        <v>115</v>
      </c>
    </row>
    <row r="13" spans="1:49" s="16" customFormat="1" ht="13.2">
      <c r="A13" s="17" t="s">
        <v>190</v>
      </c>
      <c r="B13" s="17" t="s">
        <v>191</v>
      </c>
      <c r="C13" s="18">
        <v>739657995156</v>
      </c>
      <c r="D13" s="14">
        <v>777.96002197265625</v>
      </c>
      <c r="E13" s="14">
        <v>82.802352905273438</v>
      </c>
      <c r="F13" s="14">
        <v>33.688234822132344</v>
      </c>
      <c r="G13" s="14">
        <v>34124100608</v>
      </c>
      <c r="H13" s="14">
        <v>5.8100001253187656</v>
      </c>
      <c r="I13" s="16" t="s">
        <v>21</v>
      </c>
      <c r="J13" s="16" t="s">
        <v>192</v>
      </c>
      <c r="K13" s="15">
        <v>165.76499999999999</v>
      </c>
      <c r="L13" s="15">
        <v>284.048</v>
      </c>
      <c r="M13" s="15">
        <v>1331.973</v>
      </c>
      <c r="N13" s="16" t="s">
        <v>118</v>
      </c>
      <c r="O13" s="15" t="s">
        <v>18</v>
      </c>
      <c r="P13" s="15" t="s">
        <v>18</v>
      </c>
      <c r="Q13" s="15" t="s">
        <v>167</v>
      </c>
      <c r="R13" s="15">
        <v>5.3614630699157715</v>
      </c>
      <c r="S13" s="16" t="s">
        <v>18</v>
      </c>
      <c r="T13" s="16" t="s">
        <v>18</v>
      </c>
      <c r="U13" s="16" t="s">
        <v>18</v>
      </c>
      <c r="V13" s="16" t="s">
        <v>18</v>
      </c>
      <c r="W13" s="16">
        <v>12</v>
      </c>
      <c r="X13" s="16" t="s">
        <v>18</v>
      </c>
      <c r="Y13" s="16">
        <v>60.75</v>
      </c>
      <c r="Z13" s="16">
        <v>41.666698455810547</v>
      </c>
      <c r="AA13" s="16" t="s">
        <v>18</v>
      </c>
      <c r="AB13" s="16">
        <v>7.5724873542785645</v>
      </c>
      <c r="AC13" s="16">
        <v>8.7030258178710938</v>
      </c>
      <c r="AD13" s="16">
        <v>4.4375228881835938</v>
      </c>
      <c r="AE13" s="16">
        <v>8.0816402435302734</v>
      </c>
      <c r="AF13" s="16">
        <v>5.5048456192016602</v>
      </c>
      <c r="AG13" s="16">
        <v>3</v>
      </c>
      <c r="AH13" s="16">
        <v>7.6830344200134277</v>
      </c>
      <c r="AI13" s="16" t="s">
        <v>167</v>
      </c>
      <c r="AJ13" s="16">
        <v>0</v>
      </c>
      <c r="AK13" s="16" t="s">
        <v>167</v>
      </c>
      <c r="AL13" s="16" t="s">
        <v>18</v>
      </c>
      <c r="AM13" s="16" t="s">
        <v>18</v>
      </c>
      <c r="AN13" s="16" t="s">
        <v>18</v>
      </c>
      <c r="AO13" s="16" t="s">
        <v>18</v>
      </c>
      <c r="AP13" s="16" t="s">
        <v>18</v>
      </c>
      <c r="AQ13" s="16" t="s">
        <v>18</v>
      </c>
      <c r="AR13" s="16" t="s">
        <v>18</v>
      </c>
      <c r="AS13" s="16" t="s">
        <v>66</v>
      </c>
      <c r="AT13" s="16" t="s">
        <v>18</v>
      </c>
      <c r="AU13" s="16">
        <v>82</v>
      </c>
      <c r="AV13" s="16">
        <v>5</v>
      </c>
      <c r="AW13" s="16" t="s">
        <v>18</v>
      </c>
    </row>
    <row r="14" spans="1:49" s="16" customFormat="1" ht="13.2">
      <c r="A14" s="17" t="s">
        <v>193</v>
      </c>
      <c r="B14" s="17" t="s">
        <v>194</v>
      </c>
      <c r="C14" s="18">
        <v>614223141732.17004</v>
      </c>
      <c r="D14" s="14">
        <v>1325.4100341796875</v>
      </c>
      <c r="E14" s="14">
        <v>44.947544097900391</v>
      </c>
      <c r="F14" s="14">
        <v>19.226272616077722</v>
      </c>
      <c r="G14" s="14">
        <v>38864999424</v>
      </c>
      <c r="H14" s="14">
        <v>27.850000143051147</v>
      </c>
      <c r="I14" s="16" t="s">
        <v>31</v>
      </c>
      <c r="J14" s="16" t="s">
        <v>178</v>
      </c>
      <c r="K14" s="15">
        <v>118.19</v>
      </c>
      <c r="L14" s="15">
        <v>197.17599999999999</v>
      </c>
      <c r="M14" s="15">
        <v>94.128</v>
      </c>
      <c r="N14" s="16" t="s">
        <v>118</v>
      </c>
      <c r="O14" s="15" t="s">
        <v>18</v>
      </c>
      <c r="P14" s="15" t="s">
        <v>18</v>
      </c>
      <c r="Q14" s="15">
        <v>6.7489209175109863</v>
      </c>
      <c r="R14" s="15">
        <v>6.4175662994384766</v>
      </c>
      <c r="S14" s="16" t="s">
        <v>18</v>
      </c>
      <c r="T14" s="16" t="s">
        <v>18</v>
      </c>
      <c r="U14" s="16" t="s">
        <v>18</v>
      </c>
      <c r="V14" s="16" t="s">
        <v>18</v>
      </c>
      <c r="W14" s="16">
        <v>9</v>
      </c>
      <c r="X14" s="16">
        <v>77.777801513671875</v>
      </c>
      <c r="Y14" s="16">
        <v>64.777801513671875</v>
      </c>
      <c r="Z14" s="16">
        <v>33.333301544189453</v>
      </c>
      <c r="AA14" s="16">
        <v>75</v>
      </c>
      <c r="AB14" s="16">
        <v>7.5876116752624512</v>
      </c>
      <c r="AC14" s="16">
        <v>5.9933280944824219</v>
      </c>
      <c r="AD14" s="16">
        <v>6.6904354095458984</v>
      </c>
      <c r="AE14" s="16">
        <v>8.9844770431518555</v>
      </c>
      <c r="AF14" s="16">
        <v>0</v>
      </c>
      <c r="AG14" s="16" t="s">
        <v>167</v>
      </c>
      <c r="AH14" s="16">
        <v>6.1028060913085938</v>
      </c>
      <c r="AI14" s="16" t="s">
        <v>167</v>
      </c>
      <c r="AJ14" s="16" t="s">
        <v>167</v>
      </c>
      <c r="AK14" s="16">
        <v>3</v>
      </c>
      <c r="AL14" s="16" t="s">
        <v>18</v>
      </c>
      <c r="AM14" s="16" t="s">
        <v>18</v>
      </c>
      <c r="AN14" s="16" t="s">
        <v>18</v>
      </c>
      <c r="AO14" s="16" t="s">
        <v>18</v>
      </c>
      <c r="AP14" s="16" t="s">
        <v>18</v>
      </c>
      <c r="AQ14" s="16" t="s">
        <v>18</v>
      </c>
      <c r="AR14" s="16" t="s">
        <v>18</v>
      </c>
      <c r="AS14" s="16" t="s">
        <v>66</v>
      </c>
      <c r="AT14" s="16" t="s">
        <v>18</v>
      </c>
      <c r="AU14" s="16">
        <v>43</v>
      </c>
      <c r="AV14" s="16">
        <v>9</v>
      </c>
      <c r="AW14" s="16" t="s">
        <v>18</v>
      </c>
    </row>
    <row r="15" spans="1:49" s="16" customFormat="1" ht="13.2">
      <c r="A15" s="17" t="s">
        <v>195</v>
      </c>
      <c r="B15" s="17" t="s">
        <v>196</v>
      </c>
      <c r="C15" s="18">
        <v>576938411049.40002</v>
      </c>
      <c r="D15" s="14">
        <v>200.30000305175781</v>
      </c>
      <c r="E15" s="14">
        <v>12.031455993652344</v>
      </c>
      <c r="F15" s="14">
        <v>18.475581199413014</v>
      </c>
      <c r="G15" s="14">
        <v>239424999424</v>
      </c>
      <c r="H15" s="14">
        <v>16.240000247955322</v>
      </c>
      <c r="I15" s="16" t="s">
        <v>19</v>
      </c>
      <c r="J15" s="16" t="s">
        <v>20</v>
      </c>
      <c r="K15" s="15">
        <v>116.11799999999999</v>
      </c>
      <c r="L15" s="15">
        <v>1093.3499999999999</v>
      </c>
      <c r="M15" s="15" t="s">
        <v>18</v>
      </c>
      <c r="N15" s="16" t="s">
        <v>118</v>
      </c>
      <c r="O15" s="15" t="s">
        <v>18</v>
      </c>
      <c r="P15" s="15" t="s">
        <v>18</v>
      </c>
      <c r="Q15" s="15" t="s">
        <v>167</v>
      </c>
      <c r="R15" s="15" t="s">
        <v>167</v>
      </c>
      <c r="S15" s="16" t="s">
        <v>18</v>
      </c>
      <c r="T15" s="16" t="s">
        <v>18</v>
      </c>
      <c r="U15" s="16" t="s">
        <v>18</v>
      </c>
      <c r="V15" s="16" t="s">
        <v>18</v>
      </c>
      <c r="W15" s="16">
        <v>12</v>
      </c>
      <c r="X15" s="16" t="s">
        <v>18</v>
      </c>
      <c r="Y15" s="16">
        <v>63.083301544189453</v>
      </c>
      <c r="Z15" s="16">
        <v>41.666698455810547</v>
      </c>
      <c r="AA15" s="16" t="s">
        <v>18</v>
      </c>
      <c r="AB15" s="16">
        <v>6.275001049041748</v>
      </c>
      <c r="AC15" s="16">
        <v>6.4258174896240234</v>
      </c>
      <c r="AD15" s="16">
        <v>8.6935720443725586</v>
      </c>
      <c r="AE15" s="16">
        <v>8.4544658660888672</v>
      </c>
      <c r="AF15" s="16" t="s">
        <v>167</v>
      </c>
      <c r="AG15" s="16" t="s">
        <v>167</v>
      </c>
      <c r="AH15" s="16">
        <v>6.0674314498901367</v>
      </c>
      <c r="AI15" s="16">
        <v>2</v>
      </c>
      <c r="AJ15" s="16">
        <v>0</v>
      </c>
      <c r="AK15" s="16" t="s">
        <v>167</v>
      </c>
      <c r="AL15" s="16" t="s">
        <v>18</v>
      </c>
      <c r="AM15" s="16" t="s">
        <v>18</v>
      </c>
      <c r="AN15" s="16" t="s">
        <v>18</v>
      </c>
      <c r="AO15" s="16" t="s">
        <v>18</v>
      </c>
      <c r="AP15" s="16" t="s">
        <v>18</v>
      </c>
      <c r="AQ15" s="16" t="s">
        <v>18</v>
      </c>
      <c r="AR15" s="16" t="s">
        <v>18</v>
      </c>
      <c r="AS15" s="16" t="s">
        <v>66</v>
      </c>
      <c r="AT15" s="16" t="s">
        <v>18</v>
      </c>
      <c r="AU15" s="16">
        <v>65</v>
      </c>
      <c r="AV15" s="16">
        <v>7</v>
      </c>
      <c r="AW15" s="16" t="s">
        <v>18</v>
      </c>
    </row>
    <row r="16" spans="1:49" s="16" customFormat="1" ht="13.2">
      <c r="A16" s="17" t="s">
        <v>197</v>
      </c>
      <c r="B16" s="17" t="s">
        <v>198</v>
      </c>
      <c r="C16" s="18">
        <v>575181959044.07922</v>
      </c>
      <c r="D16" s="14">
        <v>279.07998657226563</v>
      </c>
      <c r="E16" s="14">
        <v>32.162204742431641</v>
      </c>
      <c r="F16" s="14">
        <v>7.3962785843912693</v>
      </c>
      <c r="G16" s="14">
        <v>33351000576</v>
      </c>
      <c r="H16" s="14">
        <v>10.425605058670044</v>
      </c>
      <c r="I16" s="16" t="s">
        <v>19</v>
      </c>
      <c r="J16" s="16" t="s">
        <v>120</v>
      </c>
      <c r="K16" s="15">
        <v>7.2210000000000001</v>
      </c>
      <c r="L16" s="15">
        <v>79.150000000000006</v>
      </c>
      <c r="M16" s="15">
        <v>550.57799999999997</v>
      </c>
      <c r="N16" s="16" t="s">
        <v>118</v>
      </c>
      <c r="O16" s="15" t="s">
        <v>18</v>
      </c>
      <c r="P16" s="15" t="s">
        <v>18</v>
      </c>
      <c r="Q16" s="15" t="s">
        <v>167</v>
      </c>
      <c r="R16" s="15">
        <v>7.4917464256286621</v>
      </c>
      <c r="S16" s="16" t="s">
        <v>18</v>
      </c>
      <c r="T16" s="16" t="s">
        <v>18</v>
      </c>
      <c r="U16" s="16" t="s">
        <v>18</v>
      </c>
      <c r="V16" s="16" t="s">
        <v>18</v>
      </c>
      <c r="W16" s="16">
        <v>11</v>
      </c>
      <c r="X16" s="16">
        <v>83.333297729492188</v>
      </c>
      <c r="Y16" s="16">
        <v>60.727298736572266</v>
      </c>
      <c r="Z16" s="16">
        <v>36.363601684570313</v>
      </c>
      <c r="AA16" s="16">
        <v>91</v>
      </c>
      <c r="AB16" s="16">
        <v>8.1914386749267578</v>
      </c>
      <c r="AC16" s="16">
        <v>8.82916259765625</v>
      </c>
      <c r="AD16" s="16">
        <v>6.9844017028808594</v>
      </c>
      <c r="AE16" s="16">
        <v>9.63177490234375</v>
      </c>
      <c r="AF16" s="16" t="s">
        <v>167</v>
      </c>
      <c r="AG16" s="16" t="s">
        <v>167</v>
      </c>
      <c r="AH16" s="16">
        <v>6.0292172431945801</v>
      </c>
      <c r="AI16" s="16">
        <v>1.0974937677383423</v>
      </c>
      <c r="AJ16" s="16" t="s">
        <v>167</v>
      </c>
      <c r="AK16" s="16" t="s">
        <v>167</v>
      </c>
      <c r="AL16" s="16" t="s">
        <v>18</v>
      </c>
      <c r="AM16" s="16" t="s">
        <v>18</v>
      </c>
      <c r="AN16" s="16">
        <v>42</v>
      </c>
      <c r="AO16" s="16" t="s">
        <v>18</v>
      </c>
      <c r="AP16" s="16" t="s">
        <v>18</v>
      </c>
      <c r="AQ16" s="16" t="s">
        <v>18</v>
      </c>
      <c r="AR16" s="16" t="s">
        <v>18</v>
      </c>
      <c r="AS16" s="16" t="s">
        <v>66</v>
      </c>
      <c r="AT16" s="16" t="s">
        <v>18</v>
      </c>
      <c r="AU16" s="16">
        <v>97</v>
      </c>
      <c r="AV16" s="16">
        <v>3</v>
      </c>
      <c r="AW16" s="16" t="s">
        <v>18</v>
      </c>
    </row>
    <row r="17" spans="1:49" s="16" customFormat="1" ht="13.2">
      <c r="A17" s="17" t="s">
        <v>199</v>
      </c>
      <c r="B17" s="17" t="s">
        <v>200</v>
      </c>
      <c r="C17" s="18">
        <v>559854307052.84985</v>
      </c>
      <c r="D17" s="14">
        <v>175.78999328613281</v>
      </c>
      <c r="E17" s="14">
        <v>67.283088684082031</v>
      </c>
      <c r="F17" s="14">
        <v>-29.253864975557875</v>
      </c>
      <c r="G17" s="14">
        <v>96772999168</v>
      </c>
      <c r="H17" s="14">
        <v>4.7200000286102295</v>
      </c>
      <c r="I17" s="16" t="s">
        <v>23</v>
      </c>
      <c r="J17" s="16" t="s">
        <v>201</v>
      </c>
      <c r="K17" s="15">
        <v>208.47200000000001</v>
      </c>
      <c r="L17" s="15">
        <v>491.815</v>
      </c>
      <c r="M17" s="15">
        <v>60599.131999999998</v>
      </c>
      <c r="N17" s="16" t="s">
        <v>118</v>
      </c>
      <c r="O17" s="15" t="s">
        <v>18</v>
      </c>
      <c r="P17" s="15" t="s">
        <v>18</v>
      </c>
      <c r="Q17" s="15">
        <v>6.8499755859375</v>
      </c>
      <c r="R17" s="15" t="s">
        <v>167</v>
      </c>
      <c r="S17" s="16" t="s">
        <v>18</v>
      </c>
      <c r="T17" s="16" t="s">
        <v>18</v>
      </c>
      <c r="U17" s="16" t="s">
        <v>18</v>
      </c>
      <c r="V17" s="16" t="s">
        <v>18</v>
      </c>
      <c r="W17" s="16">
        <v>8</v>
      </c>
      <c r="X17" s="16" t="s">
        <v>18</v>
      </c>
      <c r="Y17" s="16">
        <v>53.125</v>
      </c>
      <c r="Z17" s="16">
        <v>25</v>
      </c>
      <c r="AA17" s="16" t="s">
        <v>18</v>
      </c>
      <c r="AB17" s="16">
        <v>8.2620964050292969</v>
      </c>
      <c r="AC17" s="16">
        <v>6.5024585723876953</v>
      </c>
      <c r="AD17" s="16">
        <v>2.9065923690795898</v>
      </c>
      <c r="AE17" s="16">
        <v>8.2103471755981445</v>
      </c>
      <c r="AF17" s="16">
        <v>3.9129562377929688</v>
      </c>
      <c r="AG17" s="16" t="s">
        <v>167</v>
      </c>
      <c r="AH17" s="16">
        <v>10</v>
      </c>
      <c r="AI17" s="16" t="s">
        <v>167</v>
      </c>
      <c r="AJ17" s="16" t="s">
        <v>167</v>
      </c>
      <c r="AK17" s="16" t="s">
        <v>167</v>
      </c>
      <c r="AL17" s="16" t="s">
        <v>18</v>
      </c>
      <c r="AM17" s="16" t="s">
        <v>18</v>
      </c>
      <c r="AN17" s="16" t="s">
        <v>18</v>
      </c>
      <c r="AO17" s="16" t="s">
        <v>18</v>
      </c>
      <c r="AP17" s="16" t="s">
        <v>18</v>
      </c>
      <c r="AQ17" s="16" t="s">
        <v>18</v>
      </c>
      <c r="AR17" s="16" t="s">
        <v>18</v>
      </c>
      <c r="AS17" s="16" t="s">
        <v>66</v>
      </c>
      <c r="AT17" s="16" t="s">
        <v>18</v>
      </c>
      <c r="AU17" s="16">
        <v>62</v>
      </c>
      <c r="AV17" s="16">
        <v>9</v>
      </c>
      <c r="AW17" s="16" t="s">
        <v>18</v>
      </c>
    </row>
    <row r="18" spans="1:49" s="16" customFormat="1" ht="13.2">
      <c r="A18" s="17" t="s">
        <v>202</v>
      </c>
      <c r="B18" s="17" t="s">
        <v>203</v>
      </c>
      <c r="C18" s="18">
        <v>484852788714.58002</v>
      </c>
      <c r="D18" s="14">
        <v>60.169998168945313</v>
      </c>
      <c r="E18" s="14">
        <v>27.051584243774414</v>
      </c>
      <c r="F18" s="14">
        <v>14.889837781842651</v>
      </c>
      <c r="G18" s="14">
        <v>648124989440</v>
      </c>
      <c r="H18" s="14">
        <v>1.9202029854059217</v>
      </c>
      <c r="I18" s="16" t="s">
        <v>25</v>
      </c>
      <c r="J18" s="16" t="s">
        <v>121</v>
      </c>
      <c r="K18" s="15">
        <v>8316.4189999999999</v>
      </c>
      <c r="L18" s="15">
        <v>10957.233</v>
      </c>
      <c r="M18" s="15">
        <v>188574.90900000001</v>
      </c>
      <c r="N18" s="16" t="s">
        <v>118</v>
      </c>
      <c r="O18" s="15" t="s">
        <v>18</v>
      </c>
      <c r="P18" s="15" t="s">
        <v>18</v>
      </c>
      <c r="Q18" s="15">
        <v>5.1727557182312012</v>
      </c>
      <c r="R18" s="15">
        <v>5.3966422080993652</v>
      </c>
      <c r="S18" s="16" t="s">
        <v>18</v>
      </c>
      <c r="T18" s="16" t="s">
        <v>18</v>
      </c>
      <c r="U18" s="16" t="s">
        <v>18</v>
      </c>
      <c r="V18" s="16" t="s">
        <v>18</v>
      </c>
      <c r="W18" s="16">
        <v>11</v>
      </c>
      <c r="X18" s="16" t="s">
        <v>18</v>
      </c>
      <c r="Y18" s="16">
        <v>57.727298736572266</v>
      </c>
      <c r="Z18" s="16">
        <v>27.272699356079102</v>
      </c>
      <c r="AA18" s="16" t="s">
        <v>18</v>
      </c>
      <c r="AB18" s="16">
        <v>7.8166065216064453</v>
      </c>
      <c r="AC18" s="16">
        <v>8.2523164749145508</v>
      </c>
      <c r="AD18" s="16">
        <v>9.2422971725463867</v>
      </c>
      <c r="AE18" s="16">
        <v>9.1725845336914063</v>
      </c>
      <c r="AF18" s="16">
        <v>2.4000000953674316</v>
      </c>
      <c r="AG18" s="16">
        <v>3</v>
      </c>
      <c r="AH18" s="16">
        <v>6.6127300262451172</v>
      </c>
      <c r="AI18" s="16">
        <v>2</v>
      </c>
      <c r="AJ18" s="16">
        <v>0.34239599108695984</v>
      </c>
      <c r="AK18" s="16">
        <v>0</v>
      </c>
      <c r="AL18" s="16" t="s">
        <v>18</v>
      </c>
      <c r="AM18" s="16" t="s">
        <v>18</v>
      </c>
      <c r="AN18" s="16" t="s">
        <v>18</v>
      </c>
      <c r="AO18" s="16" t="s">
        <v>18</v>
      </c>
      <c r="AP18" s="16" t="s">
        <v>18</v>
      </c>
      <c r="AQ18" s="16" t="s">
        <v>18</v>
      </c>
      <c r="AR18" s="16" t="s">
        <v>18</v>
      </c>
      <c r="AS18" s="16" t="s">
        <v>69</v>
      </c>
      <c r="AT18" s="16" t="s">
        <v>18</v>
      </c>
      <c r="AU18" s="16">
        <v>90</v>
      </c>
      <c r="AV18" s="16">
        <v>9</v>
      </c>
      <c r="AW18" s="16" t="s">
        <v>18</v>
      </c>
    </row>
    <row r="19" spans="1:49" s="16" customFormat="1" ht="13.2">
      <c r="A19" s="17" t="s">
        <v>204</v>
      </c>
      <c r="B19" s="17" t="s">
        <v>205</v>
      </c>
      <c r="C19" s="18">
        <v>461222222245.67993</v>
      </c>
      <c r="D19" s="14">
        <v>116.23999786376953</v>
      </c>
      <c r="E19" s="14">
        <v>12.212660789489746</v>
      </c>
      <c r="F19" s="14">
        <v>17.353139016302464</v>
      </c>
      <c r="G19" s="14">
        <v>334697005056</v>
      </c>
      <c r="H19" s="14">
        <v>8.8899999856948853</v>
      </c>
      <c r="I19" s="16" t="s">
        <v>35</v>
      </c>
      <c r="J19" s="16" t="s">
        <v>36</v>
      </c>
      <c r="K19" s="15">
        <v>90182.296000000002</v>
      </c>
      <c r="L19" s="15">
        <v>7228.2479999999996</v>
      </c>
      <c r="M19" s="15">
        <v>823933.32</v>
      </c>
      <c r="N19" s="16" t="s">
        <v>118</v>
      </c>
      <c r="O19" s="15" t="s">
        <v>18</v>
      </c>
      <c r="P19" s="15" t="s">
        <v>18</v>
      </c>
      <c r="Q19" s="15">
        <v>5.1331315040588379</v>
      </c>
      <c r="R19" s="15">
        <v>3.88100266456604</v>
      </c>
      <c r="S19" s="16" t="s">
        <v>114</v>
      </c>
      <c r="T19" s="16" t="s">
        <v>18</v>
      </c>
      <c r="U19" s="16" t="s">
        <v>114</v>
      </c>
      <c r="V19" s="16" t="s">
        <v>18</v>
      </c>
      <c r="W19" s="16">
        <v>13</v>
      </c>
      <c r="X19" s="16" t="s">
        <v>18</v>
      </c>
      <c r="Y19" s="16">
        <v>62.153800964355469</v>
      </c>
      <c r="Z19" s="16">
        <v>30.769199371337891</v>
      </c>
      <c r="AA19" s="16" t="s">
        <v>18</v>
      </c>
      <c r="AB19" s="16">
        <v>8.0261335372924805</v>
      </c>
      <c r="AC19" s="16">
        <v>8.7637176513671875</v>
      </c>
      <c r="AD19" s="16">
        <v>8.0463581085205078</v>
      </c>
      <c r="AE19" s="16">
        <v>8.9286308288574219</v>
      </c>
      <c r="AF19" s="16" t="s">
        <v>167</v>
      </c>
      <c r="AG19" s="16" t="s">
        <v>167</v>
      </c>
      <c r="AH19" s="16">
        <v>4.5263175964355469</v>
      </c>
      <c r="AI19" s="16" t="s">
        <v>167</v>
      </c>
      <c r="AJ19" s="16" t="s">
        <v>167</v>
      </c>
      <c r="AK19" s="16">
        <v>6.2478246688842773</v>
      </c>
      <c r="AL19" s="16" t="s">
        <v>18</v>
      </c>
      <c r="AM19" s="16">
        <v>1.0714285714285714</v>
      </c>
      <c r="AN19" s="16">
        <v>28</v>
      </c>
      <c r="AO19" s="16" t="s">
        <v>18</v>
      </c>
      <c r="AP19" s="16" t="s">
        <v>18</v>
      </c>
      <c r="AQ19" s="16" t="s">
        <v>18</v>
      </c>
      <c r="AR19" s="16" t="s">
        <v>18</v>
      </c>
      <c r="AS19" s="16" t="s">
        <v>69</v>
      </c>
      <c r="AT19" s="16" t="s">
        <v>18</v>
      </c>
      <c r="AU19" s="16">
        <v>61</v>
      </c>
      <c r="AV19" s="16">
        <v>7</v>
      </c>
      <c r="AW19" s="16" t="s">
        <v>18</v>
      </c>
    </row>
    <row r="20" spans="1:49" s="16" customFormat="1" ht="13.2">
      <c r="A20" s="17" t="s">
        <v>206</v>
      </c>
      <c r="B20" s="17" t="s">
        <v>207</v>
      </c>
      <c r="C20" s="18">
        <v>456080803722.29999</v>
      </c>
      <c r="D20" s="14">
        <v>494.70001220703125</v>
      </c>
      <c r="E20" s="14">
        <v>20.750839233398438</v>
      </c>
      <c r="F20" s="14">
        <v>-5.6638482011492126</v>
      </c>
      <c r="G20" s="14">
        <v>371621994496</v>
      </c>
      <c r="H20" s="14">
        <v>24.039999961853027</v>
      </c>
      <c r="I20" s="16" t="s">
        <v>21</v>
      </c>
      <c r="J20" s="16" t="s">
        <v>41</v>
      </c>
      <c r="K20" s="15">
        <v>245.661</v>
      </c>
      <c r="L20" s="15">
        <v>612.44000000000005</v>
      </c>
      <c r="M20" s="15">
        <v>21863.84</v>
      </c>
      <c r="N20" s="16" t="s">
        <v>118</v>
      </c>
      <c r="O20" s="15" t="s">
        <v>18</v>
      </c>
      <c r="P20" s="15" t="s">
        <v>18</v>
      </c>
      <c r="Q20" s="15" t="s">
        <v>167</v>
      </c>
      <c r="R20" s="15">
        <v>4.0683765411376953</v>
      </c>
      <c r="S20" s="16" t="s">
        <v>18</v>
      </c>
      <c r="T20" s="16" t="s">
        <v>18</v>
      </c>
      <c r="U20" s="16" t="s">
        <v>18</v>
      </c>
      <c r="V20" s="16" t="s">
        <v>18</v>
      </c>
      <c r="W20" s="16">
        <v>10</v>
      </c>
      <c r="X20" s="16" t="s">
        <v>18</v>
      </c>
      <c r="Y20" s="16">
        <v>66</v>
      </c>
      <c r="Z20" s="16">
        <v>30</v>
      </c>
      <c r="AA20" s="16" t="s">
        <v>18</v>
      </c>
      <c r="AB20" s="16">
        <v>8.2058134078979492</v>
      </c>
      <c r="AC20" s="16">
        <v>8.560175895690918</v>
      </c>
      <c r="AD20" s="16">
        <v>9.0654106140136719</v>
      </c>
      <c r="AE20" s="16">
        <v>8.5752725601196289</v>
      </c>
      <c r="AF20" s="16">
        <v>8.3686361312866211</v>
      </c>
      <c r="AG20" s="16" t="s">
        <v>167</v>
      </c>
      <c r="AH20" s="16" t="s">
        <v>167</v>
      </c>
      <c r="AI20" s="16">
        <v>3</v>
      </c>
      <c r="AJ20" s="16" t="s">
        <v>167</v>
      </c>
      <c r="AK20" s="16" t="s">
        <v>167</v>
      </c>
      <c r="AL20" s="16" t="s">
        <v>18</v>
      </c>
      <c r="AM20" s="16" t="s">
        <v>18</v>
      </c>
      <c r="AN20" s="16" t="s">
        <v>18</v>
      </c>
      <c r="AO20" s="16" t="s">
        <v>18</v>
      </c>
      <c r="AP20" s="16" t="s">
        <v>18</v>
      </c>
      <c r="AQ20" s="16" t="s">
        <v>18</v>
      </c>
      <c r="AR20" s="16" t="s">
        <v>18</v>
      </c>
      <c r="AS20" s="16" t="s">
        <v>67</v>
      </c>
      <c r="AT20" s="16" t="s">
        <v>18</v>
      </c>
      <c r="AU20" s="16">
        <v>99</v>
      </c>
      <c r="AV20" s="16">
        <v>2</v>
      </c>
      <c r="AW20" s="16" t="s">
        <v>18</v>
      </c>
    </row>
    <row r="21" spans="1:49" s="16" customFormat="1" ht="13.2">
      <c r="A21" s="17" t="s">
        <v>208</v>
      </c>
      <c r="B21" s="17" t="s">
        <v>209</v>
      </c>
      <c r="C21" s="18">
        <v>449252559654.99994</v>
      </c>
      <c r="D21" s="14">
        <v>481.57000732421875</v>
      </c>
      <c r="E21" s="14">
        <v>38.564762115478516</v>
      </c>
      <c r="F21" s="14">
        <v>13.086024098371407</v>
      </c>
      <c r="G21" s="14">
        <v>25097999872</v>
      </c>
      <c r="H21" s="14">
        <v>11.870000123977661</v>
      </c>
      <c r="I21" s="16" t="s">
        <v>19</v>
      </c>
      <c r="J21" s="16" t="s">
        <v>120</v>
      </c>
      <c r="K21" s="15">
        <v>5.149</v>
      </c>
      <c r="L21" s="15">
        <v>57.161000000000001</v>
      </c>
      <c r="M21" s="15">
        <v>638.19600000000003</v>
      </c>
      <c r="N21" s="16" t="s">
        <v>118</v>
      </c>
      <c r="O21" s="15" t="s">
        <v>18</v>
      </c>
      <c r="P21" s="15" t="s">
        <v>18</v>
      </c>
      <c r="Q21" s="15" t="s">
        <v>167</v>
      </c>
      <c r="R21" s="15">
        <v>8.8151445388793945</v>
      </c>
      <c r="S21" s="16" t="s">
        <v>18</v>
      </c>
      <c r="T21" s="16" t="s">
        <v>18</v>
      </c>
      <c r="U21" s="16" t="s">
        <v>18</v>
      </c>
      <c r="V21" s="16" t="s">
        <v>18</v>
      </c>
      <c r="W21" s="16">
        <v>13</v>
      </c>
      <c r="X21" s="16" t="s">
        <v>18</v>
      </c>
      <c r="Y21" s="16">
        <v>62.461498260498047</v>
      </c>
      <c r="Z21" s="16">
        <v>30.769199371337891</v>
      </c>
      <c r="AA21" s="16" t="s">
        <v>18</v>
      </c>
      <c r="AB21" s="16">
        <v>7.8062286376953125</v>
      </c>
      <c r="AC21" s="16">
        <v>8.9455747604370117</v>
      </c>
      <c r="AD21" s="16">
        <v>7.7127680778503418</v>
      </c>
      <c r="AE21" s="16">
        <v>8.4541893005371094</v>
      </c>
      <c r="AF21" s="16" t="s">
        <v>167</v>
      </c>
      <c r="AG21" s="16" t="s">
        <v>167</v>
      </c>
      <c r="AH21" s="16">
        <v>6.143822193145752</v>
      </c>
      <c r="AI21" s="16">
        <v>1.0974937677383423</v>
      </c>
      <c r="AJ21" s="16" t="s">
        <v>167</v>
      </c>
      <c r="AK21" s="16" t="s">
        <v>167</v>
      </c>
      <c r="AL21" s="16" t="s">
        <v>18</v>
      </c>
      <c r="AM21" s="16" t="s">
        <v>18</v>
      </c>
      <c r="AN21" s="16">
        <v>39</v>
      </c>
      <c r="AO21" s="16" t="s">
        <v>18</v>
      </c>
      <c r="AP21" s="16" t="s">
        <v>18</v>
      </c>
      <c r="AQ21" s="16" t="s">
        <v>18</v>
      </c>
      <c r="AR21" s="16" t="s">
        <v>18</v>
      </c>
      <c r="AS21" s="16" t="s">
        <v>67</v>
      </c>
      <c r="AT21" s="16" t="s">
        <v>18</v>
      </c>
      <c r="AU21" s="16">
        <v>95</v>
      </c>
      <c r="AV21" s="16">
        <v>1</v>
      </c>
      <c r="AW21" s="16" t="s">
        <v>18</v>
      </c>
    </row>
    <row r="22" spans="1:49" s="16" customFormat="1" ht="13.2">
      <c r="A22" s="17" t="s">
        <v>210</v>
      </c>
      <c r="B22" s="17" t="s">
        <v>211</v>
      </c>
      <c r="C22" s="18">
        <v>381777666011.5</v>
      </c>
      <c r="D22" s="14">
        <v>162.25</v>
      </c>
      <c r="E22" s="14">
        <v>25.405445098876953</v>
      </c>
      <c r="F22" s="14">
        <v>11.423711045718532</v>
      </c>
      <c r="G22" s="14">
        <v>83932999680</v>
      </c>
      <c r="H22" s="14">
        <v>6.1399999856948853</v>
      </c>
      <c r="I22" s="16" t="s">
        <v>25</v>
      </c>
      <c r="J22" s="16" t="s">
        <v>212</v>
      </c>
      <c r="K22" s="15">
        <v>2128.46</v>
      </c>
      <c r="L22" s="15">
        <v>2449.9949999999999</v>
      </c>
      <c r="M22" s="15">
        <v>214482.65299999999</v>
      </c>
      <c r="N22" s="16" t="s">
        <v>118</v>
      </c>
      <c r="O22" s="15" t="s">
        <v>18</v>
      </c>
      <c r="P22" s="15" t="s">
        <v>18</v>
      </c>
      <c r="Q22" s="15" t="s">
        <v>167</v>
      </c>
      <c r="R22" s="15">
        <v>6.9272756576538086</v>
      </c>
      <c r="S22" s="16" t="s">
        <v>18</v>
      </c>
      <c r="T22" s="16" t="s">
        <v>18</v>
      </c>
      <c r="U22" s="16" t="s">
        <v>18</v>
      </c>
      <c r="V22" s="16" t="s">
        <v>18</v>
      </c>
      <c r="W22" s="16">
        <v>15</v>
      </c>
      <c r="X22" s="16">
        <v>92.307701110839844</v>
      </c>
      <c r="Y22" s="16">
        <v>60.533298492431641</v>
      </c>
      <c r="Z22" s="16">
        <v>46.666698455810547</v>
      </c>
      <c r="AA22" s="16">
        <v>75</v>
      </c>
      <c r="AB22" s="16">
        <v>8.5699605941772461</v>
      </c>
      <c r="AC22" s="16">
        <v>9.2454128265380859</v>
      </c>
      <c r="AD22" s="16">
        <v>6.5765957832336426</v>
      </c>
      <c r="AE22" s="16">
        <v>8.5510597229003906</v>
      </c>
      <c r="AF22" s="16">
        <v>1.5</v>
      </c>
      <c r="AG22" s="16">
        <v>3</v>
      </c>
      <c r="AH22" s="16">
        <v>6.0120205879211426</v>
      </c>
      <c r="AI22" s="16" t="s">
        <v>167</v>
      </c>
      <c r="AJ22" s="16">
        <v>0.34239599108695984</v>
      </c>
      <c r="AK22" s="16" t="s">
        <v>167</v>
      </c>
      <c r="AL22" s="16" t="s">
        <v>18</v>
      </c>
      <c r="AM22" s="16" t="s">
        <v>18</v>
      </c>
      <c r="AN22" s="16">
        <v>41</v>
      </c>
      <c r="AO22" s="16" t="s">
        <v>18</v>
      </c>
      <c r="AP22" s="16" t="s">
        <v>18</v>
      </c>
      <c r="AQ22" s="16" t="s">
        <v>114</v>
      </c>
      <c r="AR22" s="16" t="s">
        <v>18</v>
      </c>
      <c r="AS22" s="16" t="s">
        <v>66</v>
      </c>
      <c r="AT22" s="16" t="s">
        <v>18</v>
      </c>
      <c r="AU22" s="16">
        <v>79</v>
      </c>
      <c r="AV22" s="16">
        <v>3</v>
      </c>
      <c r="AW22" s="16" t="s">
        <v>18</v>
      </c>
    </row>
    <row r="23" spans="1:49" s="16" customFormat="1" ht="13.2">
      <c r="A23" s="17" t="s">
        <v>213</v>
      </c>
      <c r="B23" s="17" t="s">
        <v>214</v>
      </c>
      <c r="C23" s="18">
        <v>381203581312.26001</v>
      </c>
      <c r="D23" s="14">
        <v>158.19000244140625</v>
      </c>
      <c r="E23" s="14">
        <v>19.032356262207031</v>
      </c>
      <c r="F23" s="14">
        <v>1.6922651359246421</v>
      </c>
      <c r="G23" s="14">
        <v>85158998016</v>
      </c>
      <c r="H23" s="14">
        <v>13.918767664581537</v>
      </c>
      <c r="I23" s="16" t="s">
        <v>21</v>
      </c>
      <c r="J23" s="16" t="s">
        <v>192</v>
      </c>
      <c r="K23" s="15">
        <v>426.46600000000001</v>
      </c>
      <c r="L23" s="15">
        <v>678.41</v>
      </c>
      <c r="M23" s="15">
        <v>15081.796</v>
      </c>
      <c r="N23" s="16" t="s">
        <v>118</v>
      </c>
      <c r="O23" s="15" t="s">
        <v>18</v>
      </c>
      <c r="P23" s="15" t="s">
        <v>18</v>
      </c>
      <c r="Q23" s="15" t="s">
        <v>167</v>
      </c>
      <c r="R23" s="15">
        <v>7.9016804695129395</v>
      </c>
      <c r="S23" s="16" t="s">
        <v>18</v>
      </c>
      <c r="T23" s="16" t="s">
        <v>18</v>
      </c>
      <c r="U23" s="16" t="s">
        <v>18</v>
      </c>
      <c r="V23" s="16" t="s">
        <v>18</v>
      </c>
      <c r="W23" s="16">
        <v>13</v>
      </c>
      <c r="X23" s="16">
        <v>92.307701110839844</v>
      </c>
      <c r="Y23" s="16">
        <v>64</v>
      </c>
      <c r="Z23" s="16">
        <v>46.153800964355469</v>
      </c>
      <c r="AA23" s="16">
        <v>75</v>
      </c>
      <c r="AB23" s="16">
        <v>5.5363426208496094</v>
      </c>
      <c r="AC23" s="16">
        <v>9.1438426971435547</v>
      </c>
      <c r="AD23" s="16">
        <v>8.033416748046875</v>
      </c>
      <c r="AE23" s="16">
        <v>6.7406296730041504</v>
      </c>
      <c r="AF23" s="16">
        <v>7.1936006546020508</v>
      </c>
      <c r="AG23" s="16">
        <v>5.857022762298584</v>
      </c>
      <c r="AH23" s="16">
        <v>6.3256511688232422</v>
      </c>
      <c r="AI23" s="16" t="s">
        <v>167</v>
      </c>
      <c r="AJ23" s="16">
        <v>2.1423959732055664</v>
      </c>
      <c r="AK23" s="16" t="s">
        <v>167</v>
      </c>
      <c r="AL23" s="16" t="s">
        <v>18</v>
      </c>
      <c r="AM23" s="16" t="s">
        <v>18</v>
      </c>
      <c r="AN23" s="16" t="s">
        <v>18</v>
      </c>
      <c r="AO23" s="16" t="s">
        <v>18</v>
      </c>
      <c r="AP23" s="16" t="s">
        <v>18</v>
      </c>
      <c r="AQ23" s="16" t="s">
        <v>18</v>
      </c>
      <c r="AR23" s="16" t="s">
        <v>18</v>
      </c>
      <c r="AS23" s="16" t="s">
        <v>66</v>
      </c>
      <c r="AT23" s="16" t="s">
        <v>18</v>
      </c>
      <c r="AU23" s="16">
        <v>77</v>
      </c>
      <c r="AV23" s="16">
        <v>2</v>
      </c>
      <c r="AW23" s="16" t="s">
        <v>18</v>
      </c>
    </row>
    <row r="24" spans="1:49" s="16" customFormat="1" ht="13.2">
      <c r="A24" s="17" t="s">
        <v>215</v>
      </c>
      <c r="B24" s="17" t="s">
        <v>216</v>
      </c>
      <c r="C24" s="18">
        <v>380153650522.79999</v>
      </c>
      <c r="D24" s="14">
        <v>383.60000610351563</v>
      </c>
      <c r="E24" s="14">
        <v>25.403974533081055</v>
      </c>
      <c r="F24" s="14">
        <v>11.350957885563995</v>
      </c>
      <c r="G24" s="14">
        <v>152668999680</v>
      </c>
      <c r="H24" s="14">
        <v>15.149999618530273</v>
      </c>
      <c r="I24" s="16" t="s">
        <v>23</v>
      </c>
      <c r="J24" s="16" t="s">
        <v>54</v>
      </c>
      <c r="K24" s="15">
        <v>610.38400000000001</v>
      </c>
      <c r="L24" s="15">
        <v>1028.7570000000001</v>
      </c>
      <c r="M24" s="15">
        <v>173327.598</v>
      </c>
      <c r="N24" s="16" t="s">
        <v>118</v>
      </c>
      <c r="O24" s="15" t="s">
        <v>18</v>
      </c>
      <c r="P24" s="15" t="s">
        <v>18</v>
      </c>
      <c r="Q24" s="15" t="s">
        <v>167</v>
      </c>
      <c r="R24" s="15">
        <v>5.4552702903747559</v>
      </c>
      <c r="S24" s="16" t="s">
        <v>114</v>
      </c>
      <c r="T24" s="16" t="s">
        <v>114</v>
      </c>
      <c r="U24" s="16" t="s">
        <v>18</v>
      </c>
      <c r="V24" s="16" t="s">
        <v>18</v>
      </c>
      <c r="W24" s="16">
        <v>13</v>
      </c>
      <c r="X24" s="16" t="s">
        <v>18</v>
      </c>
      <c r="Y24" s="16">
        <v>62.307701110839844</v>
      </c>
      <c r="Z24" s="16">
        <v>30.769199371337891</v>
      </c>
      <c r="AA24" s="16" t="s">
        <v>18</v>
      </c>
      <c r="AB24" s="16">
        <v>6.6168355941772461</v>
      </c>
      <c r="AC24" s="16">
        <v>8.1385765075683594</v>
      </c>
      <c r="AD24" s="16">
        <v>8.2618923187255859</v>
      </c>
      <c r="AE24" s="16">
        <v>6.9807882308959961</v>
      </c>
      <c r="AF24" s="16">
        <v>10</v>
      </c>
      <c r="AG24" s="16" t="s">
        <v>167</v>
      </c>
      <c r="AH24" s="16">
        <v>3.0974690914154053</v>
      </c>
      <c r="AI24" s="16">
        <v>10</v>
      </c>
      <c r="AJ24" s="16" t="s">
        <v>167</v>
      </c>
      <c r="AK24" s="16" t="s">
        <v>167</v>
      </c>
      <c r="AL24" s="16" t="s">
        <v>18</v>
      </c>
      <c r="AM24" s="16" t="s">
        <v>18</v>
      </c>
      <c r="AN24" s="16">
        <v>37</v>
      </c>
      <c r="AO24" s="16" t="s">
        <v>18</v>
      </c>
      <c r="AP24" s="16" t="s">
        <v>18</v>
      </c>
      <c r="AQ24" s="16" t="s">
        <v>18</v>
      </c>
      <c r="AR24" s="16" t="s">
        <v>18</v>
      </c>
      <c r="AS24" s="16" t="s">
        <v>67</v>
      </c>
      <c r="AT24" s="16" t="s">
        <v>18</v>
      </c>
      <c r="AU24" s="16">
        <v>84</v>
      </c>
      <c r="AV24" s="16">
        <v>2</v>
      </c>
      <c r="AW24" s="16" t="s">
        <v>18</v>
      </c>
    </row>
    <row r="25" spans="1:49" s="16" customFormat="1" ht="13.2">
      <c r="A25" s="17" t="s">
        <v>217</v>
      </c>
      <c r="B25" s="17" t="s">
        <v>218</v>
      </c>
      <c r="C25" s="18">
        <v>345240843540.00006</v>
      </c>
      <c r="D25" s="14">
        <v>125.61000061035156</v>
      </c>
      <c r="E25" s="14">
        <v>31.728542327880859</v>
      </c>
      <c r="F25" s="14">
        <v>19.599251311244114</v>
      </c>
      <c r="G25" s="14">
        <v>52510999552</v>
      </c>
      <c r="H25" s="14">
        <v>3.9000000357627869</v>
      </c>
      <c r="I25" s="16" t="s">
        <v>31</v>
      </c>
      <c r="J25" s="16" t="s">
        <v>38</v>
      </c>
      <c r="K25" s="15">
        <v>10.428000000000001</v>
      </c>
      <c r="L25" s="15">
        <v>674.92499999999995</v>
      </c>
      <c r="M25" s="15">
        <v>979.05200000000002</v>
      </c>
      <c r="N25" s="16" t="s">
        <v>122</v>
      </c>
      <c r="O25" s="15">
        <v>797.95599365234375</v>
      </c>
      <c r="P25" s="15">
        <v>15.973815783567757</v>
      </c>
      <c r="Q25" s="15" t="s">
        <v>167</v>
      </c>
      <c r="R25" s="15">
        <v>5.1720066070556641</v>
      </c>
      <c r="S25" s="16" t="s">
        <v>114</v>
      </c>
      <c r="T25" s="16" t="s">
        <v>114</v>
      </c>
      <c r="U25" s="16" t="s">
        <v>114</v>
      </c>
      <c r="V25" s="16" t="s">
        <v>114</v>
      </c>
      <c r="W25" s="16">
        <v>15</v>
      </c>
      <c r="X25" s="16">
        <v>66.666702270507813</v>
      </c>
      <c r="Y25" s="16">
        <v>71.666702270507813</v>
      </c>
      <c r="Z25" s="16">
        <v>33.333301544189453</v>
      </c>
      <c r="AA25" s="16">
        <v>75</v>
      </c>
      <c r="AB25" s="16">
        <v>5.8424925804138184</v>
      </c>
      <c r="AC25" s="16">
        <v>6.7217459678649902</v>
      </c>
      <c r="AD25" s="16">
        <v>6.0735177993774414</v>
      </c>
      <c r="AE25" s="16">
        <v>9.0073442459106445</v>
      </c>
      <c r="AF25" s="16" t="s">
        <v>167</v>
      </c>
      <c r="AG25" s="16" t="s">
        <v>167</v>
      </c>
      <c r="AH25" s="16">
        <v>1.9585689306259155</v>
      </c>
      <c r="AI25" s="16">
        <v>0.7653312087059021</v>
      </c>
      <c r="AJ25" s="16" t="s">
        <v>167</v>
      </c>
      <c r="AK25" s="16" t="s">
        <v>167</v>
      </c>
      <c r="AL25" s="16" t="s">
        <v>18</v>
      </c>
      <c r="AM25" s="16" t="s">
        <v>18</v>
      </c>
      <c r="AN25" s="16">
        <v>31.700000762939453</v>
      </c>
      <c r="AO25" s="16" t="s">
        <v>18</v>
      </c>
      <c r="AP25" s="16" t="s">
        <v>18</v>
      </c>
      <c r="AQ25" s="16" t="s">
        <v>114</v>
      </c>
      <c r="AR25" s="16" t="s">
        <v>18</v>
      </c>
      <c r="AS25" s="16" t="s">
        <v>66</v>
      </c>
      <c r="AT25" s="16">
        <v>58.595714716829292</v>
      </c>
      <c r="AU25" s="16">
        <v>92</v>
      </c>
      <c r="AV25" s="16">
        <v>10</v>
      </c>
      <c r="AW25" s="16" t="s">
        <v>114</v>
      </c>
    </row>
    <row r="26" spans="1:49" s="16" customFormat="1" ht="13.2">
      <c r="A26" s="17" t="s">
        <v>219</v>
      </c>
      <c r="B26" s="17" t="s">
        <v>220</v>
      </c>
      <c r="C26" s="18">
        <v>334182358910.40002</v>
      </c>
      <c r="D26" s="14">
        <v>131.94999694824219</v>
      </c>
      <c r="E26" s="14">
        <v>144.44918823242188</v>
      </c>
      <c r="F26" s="14">
        <v>21.80617922174255</v>
      </c>
      <c r="G26" s="14">
        <v>60113999872</v>
      </c>
      <c r="H26" s="14">
        <v>0.15000012516975403</v>
      </c>
      <c r="I26" s="16" t="s">
        <v>21</v>
      </c>
      <c r="J26" s="16" t="s">
        <v>192</v>
      </c>
      <c r="K26" s="15">
        <v>681.18600000000004</v>
      </c>
      <c r="L26" s="15">
        <v>439.37400000000002</v>
      </c>
      <c r="M26" s="15">
        <v>9588.6779999999999</v>
      </c>
      <c r="N26" s="16" t="s">
        <v>118</v>
      </c>
      <c r="O26" s="15" t="s">
        <v>18</v>
      </c>
      <c r="P26" s="15" t="s">
        <v>18</v>
      </c>
      <c r="Q26" s="15" t="s">
        <v>167</v>
      </c>
      <c r="R26" s="15">
        <v>6.1717238426208496</v>
      </c>
      <c r="S26" s="16" t="s">
        <v>18</v>
      </c>
      <c r="T26" s="16" t="s">
        <v>114</v>
      </c>
      <c r="U26" s="16" t="s">
        <v>114</v>
      </c>
      <c r="V26" s="16" t="s">
        <v>18</v>
      </c>
      <c r="W26" s="16">
        <v>13</v>
      </c>
      <c r="X26" s="16" t="s">
        <v>18</v>
      </c>
      <c r="Y26" s="16">
        <v>64.923103332519531</v>
      </c>
      <c r="Z26" s="16">
        <v>46.153800964355469</v>
      </c>
      <c r="AA26" s="16" t="s">
        <v>18</v>
      </c>
      <c r="AB26" s="16">
        <v>7.2807126045227051</v>
      </c>
      <c r="AC26" s="16">
        <v>8.9240140914916992</v>
      </c>
      <c r="AD26" s="16">
        <v>7.54034423828125</v>
      </c>
      <c r="AE26" s="16">
        <v>8.3945293426513672</v>
      </c>
      <c r="AF26" s="16">
        <v>6.7836952209472656</v>
      </c>
      <c r="AG26" s="16">
        <v>3</v>
      </c>
      <c r="AH26" s="16">
        <v>6.6480422019958496</v>
      </c>
      <c r="AI26" s="16" t="s">
        <v>167</v>
      </c>
      <c r="AJ26" s="16">
        <v>3</v>
      </c>
      <c r="AK26" s="16" t="s">
        <v>167</v>
      </c>
      <c r="AL26" s="16" t="s">
        <v>18</v>
      </c>
      <c r="AM26" s="16">
        <v>0.72549019607843135</v>
      </c>
      <c r="AN26" s="16">
        <v>51</v>
      </c>
      <c r="AO26" s="16">
        <v>18</v>
      </c>
      <c r="AP26" s="16" t="s">
        <v>18</v>
      </c>
      <c r="AQ26" s="16" t="s">
        <v>18</v>
      </c>
      <c r="AR26" s="16" t="s">
        <v>18</v>
      </c>
      <c r="AS26" s="16" t="s">
        <v>66</v>
      </c>
      <c r="AT26" s="16" t="s">
        <v>18</v>
      </c>
      <c r="AU26" s="16">
        <v>83</v>
      </c>
      <c r="AV26" s="16">
        <v>4</v>
      </c>
      <c r="AW26" s="16" t="s">
        <v>18</v>
      </c>
    </row>
    <row r="27" spans="1:49" s="16" customFormat="1" ht="13.2">
      <c r="A27" s="17" t="s">
        <v>221</v>
      </c>
      <c r="B27" s="17" t="s">
        <v>222</v>
      </c>
      <c r="C27" s="18">
        <v>324924361894.67999</v>
      </c>
      <c r="D27" s="14">
        <v>732.6300048828125</v>
      </c>
      <c r="E27" s="14">
        <v>46.398353576660156</v>
      </c>
      <c r="F27" s="14">
        <v>11.151793457149029</v>
      </c>
      <c r="G27" s="14">
        <v>248827994112</v>
      </c>
      <c r="H27" s="14">
        <v>15.319999933242798</v>
      </c>
      <c r="I27" s="16" t="s">
        <v>25</v>
      </c>
      <c r="J27" s="16" t="s">
        <v>121</v>
      </c>
      <c r="K27" s="15">
        <v>1543.9949999999999</v>
      </c>
      <c r="L27" s="15">
        <v>1674.9860000000001</v>
      </c>
      <c r="M27" s="15">
        <v>19315.173999999999</v>
      </c>
      <c r="N27" s="16" t="s">
        <v>118</v>
      </c>
      <c r="O27" s="15" t="s">
        <v>18</v>
      </c>
      <c r="P27" s="15" t="s">
        <v>18</v>
      </c>
      <c r="Q27" s="15">
        <v>6.7089471817016602</v>
      </c>
      <c r="R27" s="15">
        <v>4.6977133750915527</v>
      </c>
      <c r="S27" s="16" t="s">
        <v>18</v>
      </c>
      <c r="T27" s="16" t="s">
        <v>18</v>
      </c>
      <c r="U27" s="16" t="s">
        <v>18</v>
      </c>
      <c r="V27" s="16" t="s">
        <v>18</v>
      </c>
      <c r="W27" s="16">
        <v>11</v>
      </c>
      <c r="X27" s="16">
        <v>75</v>
      </c>
      <c r="Y27" s="16">
        <v>65.818199157714844</v>
      </c>
      <c r="Z27" s="16">
        <v>36.363601684570313</v>
      </c>
      <c r="AA27" s="16">
        <v>100</v>
      </c>
      <c r="AB27" s="16">
        <v>6.476984977722168</v>
      </c>
      <c r="AC27" s="16">
        <v>7.5804619789123535</v>
      </c>
      <c r="AD27" s="16">
        <v>7.1157093048095703</v>
      </c>
      <c r="AE27" s="16">
        <v>8.5622701644897461</v>
      </c>
      <c r="AF27" s="16">
        <v>1.2000000476837158</v>
      </c>
      <c r="AG27" s="16">
        <v>3</v>
      </c>
      <c r="AH27" s="16">
        <v>4.6767969131469727</v>
      </c>
      <c r="AI27" s="16">
        <v>2</v>
      </c>
      <c r="AJ27" s="16">
        <v>0</v>
      </c>
      <c r="AK27" s="16">
        <v>0</v>
      </c>
      <c r="AL27" s="16" t="s">
        <v>18</v>
      </c>
      <c r="AM27" s="16" t="s">
        <v>18</v>
      </c>
      <c r="AN27" s="16" t="s">
        <v>18</v>
      </c>
      <c r="AO27" s="16">
        <v>5</v>
      </c>
      <c r="AP27" s="16" t="s">
        <v>18</v>
      </c>
      <c r="AQ27" s="16" t="s">
        <v>18</v>
      </c>
      <c r="AR27" s="16" t="s">
        <v>18</v>
      </c>
      <c r="AS27" s="16" t="s">
        <v>66</v>
      </c>
      <c r="AT27" s="16" t="s">
        <v>18</v>
      </c>
      <c r="AU27" s="16">
        <v>72</v>
      </c>
      <c r="AV27" s="16">
        <v>2</v>
      </c>
      <c r="AW27" s="16" t="s">
        <v>18</v>
      </c>
    </row>
    <row r="28" spans="1:49" s="16" customFormat="1" ht="13.2">
      <c r="A28" s="17" t="s">
        <v>223</v>
      </c>
      <c r="B28" s="17" t="s">
        <v>224</v>
      </c>
      <c r="C28" s="18">
        <v>322434815604.29999</v>
      </c>
      <c r="D28" s="14">
        <v>182.10000610351563</v>
      </c>
      <c r="E28" s="14">
        <v>23.520061492919922</v>
      </c>
      <c r="F28" s="14">
        <v>18.628140464251985</v>
      </c>
      <c r="G28" s="14">
        <v>54318000128</v>
      </c>
      <c r="H28" s="14">
        <v>2.7299999892711639</v>
      </c>
      <c r="I28" s="16" t="s">
        <v>21</v>
      </c>
      <c r="J28" s="16" t="s">
        <v>22</v>
      </c>
      <c r="K28" s="15">
        <v>321.488</v>
      </c>
      <c r="L28" s="15">
        <v>296.98200000000003</v>
      </c>
      <c r="M28" s="15">
        <v>7230.5860000000002</v>
      </c>
      <c r="N28" s="16" t="s">
        <v>118</v>
      </c>
      <c r="O28" s="15" t="s">
        <v>18</v>
      </c>
      <c r="P28" s="15" t="s">
        <v>18</v>
      </c>
      <c r="Q28" s="15" t="s">
        <v>167</v>
      </c>
      <c r="R28" s="15">
        <v>6.4276371002197266</v>
      </c>
      <c r="S28" s="16" t="s">
        <v>18</v>
      </c>
      <c r="T28" s="16" t="s">
        <v>18</v>
      </c>
      <c r="U28" s="16" t="s">
        <v>18</v>
      </c>
      <c r="V28" s="16" t="s">
        <v>18</v>
      </c>
      <c r="W28" s="16">
        <v>13</v>
      </c>
      <c r="X28" s="16">
        <v>92.307701110839844</v>
      </c>
      <c r="Y28" s="16">
        <v>66.307701110839844</v>
      </c>
      <c r="Z28" s="16">
        <v>38.461498260498047</v>
      </c>
      <c r="AA28" s="16">
        <v>75</v>
      </c>
      <c r="AB28" s="16">
        <v>6.4541945457458496</v>
      </c>
      <c r="AC28" s="16">
        <v>8.7557229995727539</v>
      </c>
      <c r="AD28" s="16">
        <v>4.5734958648681641</v>
      </c>
      <c r="AE28" s="16">
        <v>8.4602413177490234</v>
      </c>
      <c r="AF28" s="16">
        <v>4.4225592613220215</v>
      </c>
      <c r="AG28" s="16">
        <v>3</v>
      </c>
      <c r="AH28" s="16">
        <v>7.794917106628418</v>
      </c>
      <c r="AI28" s="16" t="s">
        <v>167</v>
      </c>
      <c r="AJ28" s="16">
        <v>2.1423959732055664</v>
      </c>
      <c r="AK28" s="16" t="s">
        <v>167</v>
      </c>
      <c r="AL28" s="16" t="s">
        <v>18</v>
      </c>
      <c r="AM28" s="16" t="s">
        <v>18</v>
      </c>
      <c r="AN28" s="16" t="s">
        <v>18</v>
      </c>
      <c r="AO28" s="16" t="s">
        <v>18</v>
      </c>
      <c r="AP28" s="16" t="s">
        <v>18</v>
      </c>
      <c r="AQ28" s="16" t="s">
        <v>18</v>
      </c>
      <c r="AR28" s="16" t="s">
        <v>18</v>
      </c>
      <c r="AS28" s="16" t="s">
        <v>69</v>
      </c>
      <c r="AT28" s="16" t="s">
        <v>18</v>
      </c>
      <c r="AU28" s="16">
        <v>100</v>
      </c>
      <c r="AV28" s="16">
        <v>8</v>
      </c>
      <c r="AW28" s="16" t="s">
        <v>18</v>
      </c>
    </row>
    <row r="29" spans="1:49" s="16" customFormat="1" ht="13.2">
      <c r="A29" s="17" t="s">
        <v>225</v>
      </c>
      <c r="B29" s="17" t="s">
        <v>226</v>
      </c>
      <c r="C29" s="18">
        <v>299213026177.91998</v>
      </c>
      <c r="D29" s="14">
        <v>37.919998168945313</v>
      </c>
      <c r="E29" s="14">
        <v>12.062314987182617</v>
      </c>
      <c r="F29" s="14">
        <v>13.405524373774025</v>
      </c>
      <c r="G29" s="14">
        <v>171911995392</v>
      </c>
      <c r="H29" s="14">
        <v>3.1000000238418579</v>
      </c>
      <c r="I29" s="16" t="s">
        <v>19</v>
      </c>
      <c r="J29" s="16" t="s">
        <v>20</v>
      </c>
      <c r="K29" s="15">
        <v>82.905000000000001</v>
      </c>
      <c r="L29" s="15">
        <v>866.52099999999996</v>
      </c>
      <c r="M29" s="15" t="s">
        <v>18</v>
      </c>
      <c r="N29" s="16" t="s">
        <v>118</v>
      </c>
      <c r="O29" s="15" t="s">
        <v>18</v>
      </c>
      <c r="P29" s="15" t="s">
        <v>18</v>
      </c>
      <c r="Q29" s="15" t="s">
        <v>167</v>
      </c>
      <c r="R29" s="15" t="s">
        <v>167</v>
      </c>
      <c r="S29" s="16" t="s">
        <v>114</v>
      </c>
      <c r="T29" s="16" t="s">
        <v>18</v>
      </c>
      <c r="U29" s="16" t="s">
        <v>18</v>
      </c>
      <c r="V29" s="16" t="s">
        <v>18</v>
      </c>
      <c r="W29" s="16">
        <v>13</v>
      </c>
      <c r="X29" s="16">
        <v>92.307701110839844</v>
      </c>
      <c r="Y29" s="16">
        <v>68.307701110839844</v>
      </c>
      <c r="Z29" s="16">
        <v>38.461498260498047</v>
      </c>
      <c r="AA29" s="16">
        <v>75</v>
      </c>
      <c r="AB29" s="16">
        <v>6.4487619400024414</v>
      </c>
      <c r="AC29" s="16">
        <v>5.5718135833740234</v>
      </c>
      <c r="AD29" s="16">
        <v>8.3736553192138672</v>
      </c>
      <c r="AE29" s="16">
        <v>8.1860599517822266</v>
      </c>
      <c r="AF29" s="16" t="s">
        <v>167</v>
      </c>
      <c r="AG29" s="16" t="s">
        <v>167</v>
      </c>
      <c r="AH29" s="16">
        <v>7.0071945190429688</v>
      </c>
      <c r="AI29" s="16">
        <v>3</v>
      </c>
      <c r="AJ29" s="16">
        <v>0</v>
      </c>
      <c r="AK29" s="16" t="s">
        <v>167</v>
      </c>
      <c r="AL29" s="16">
        <v>8</v>
      </c>
      <c r="AM29" s="16">
        <v>0.82</v>
      </c>
      <c r="AN29" s="16">
        <v>50</v>
      </c>
      <c r="AO29" s="16">
        <v>0</v>
      </c>
      <c r="AP29" s="16" t="s">
        <v>18</v>
      </c>
      <c r="AQ29" s="16" t="s">
        <v>114</v>
      </c>
      <c r="AR29" s="16" t="s">
        <v>18</v>
      </c>
      <c r="AS29" s="16" t="s">
        <v>66</v>
      </c>
      <c r="AT29" s="16" t="s">
        <v>18</v>
      </c>
      <c r="AU29" s="16">
        <v>82</v>
      </c>
      <c r="AV29" s="16">
        <v>7</v>
      </c>
      <c r="AW29" s="16" t="s">
        <v>18</v>
      </c>
    </row>
    <row r="30" spans="1:49" s="16" customFormat="1" ht="13.2">
      <c r="A30" s="17" t="s">
        <v>227</v>
      </c>
      <c r="B30" s="17" t="s">
        <v>228</v>
      </c>
      <c r="C30" s="18">
        <v>292965637298.40002</v>
      </c>
      <c r="D30" s="14">
        <v>157.74000549316406</v>
      </c>
      <c r="E30" s="14">
        <v>12.92979621887207</v>
      </c>
      <c r="F30" s="14">
        <v>6.8682055673216613</v>
      </c>
      <c r="G30" s="14">
        <v>196913000448</v>
      </c>
      <c r="H30" s="14">
        <v>11.410000085830688</v>
      </c>
      <c r="I30" s="16" t="s">
        <v>35</v>
      </c>
      <c r="J30" s="16" t="s">
        <v>36</v>
      </c>
      <c r="K30" s="15">
        <v>49269.879000000001</v>
      </c>
      <c r="L30" s="15">
        <v>5390.0720000000001</v>
      </c>
      <c r="M30" s="15">
        <v>413987.77799999999</v>
      </c>
      <c r="N30" s="16" t="s">
        <v>118</v>
      </c>
      <c r="O30" s="15" t="s">
        <v>18</v>
      </c>
      <c r="P30" s="15" t="s">
        <v>18</v>
      </c>
      <c r="Q30" s="15">
        <v>5.3495011329650879</v>
      </c>
      <c r="R30" s="15">
        <v>5.1632914543151855</v>
      </c>
      <c r="S30" s="16" t="s">
        <v>18</v>
      </c>
      <c r="T30" s="16" t="s">
        <v>114</v>
      </c>
      <c r="U30" s="16" t="s">
        <v>18</v>
      </c>
      <c r="V30" s="16" t="s">
        <v>18</v>
      </c>
      <c r="W30" s="16">
        <v>12</v>
      </c>
      <c r="X30" s="16" t="s">
        <v>18</v>
      </c>
      <c r="Y30" s="16">
        <v>65.916702270507813</v>
      </c>
      <c r="Z30" s="16">
        <v>50</v>
      </c>
      <c r="AA30" s="16" t="s">
        <v>18</v>
      </c>
      <c r="AB30" s="16">
        <v>8.2540836334228516</v>
      </c>
      <c r="AC30" s="16">
        <v>8.7040462493896484</v>
      </c>
      <c r="AD30" s="16">
        <v>8.0048637390136719</v>
      </c>
      <c r="AE30" s="16">
        <v>8.575251579284668</v>
      </c>
      <c r="AF30" s="16" t="s">
        <v>167</v>
      </c>
      <c r="AG30" s="16" t="s">
        <v>167</v>
      </c>
      <c r="AH30" s="16">
        <v>0</v>
      </c>
      <c r="AI30" s="16" t="s">
        <v>167</v>
      </c>
      <c r="AJ30" s="16" t="s">
        <v>167</v>
      </c>
      <c r="AK30" s="16">
        <v>5.8527994155883789</v>
      </c>
      <c r="AL30" s="16" t="s">
        <v>18</v>
      </c>
      <c r="AM30" s="16" t="s">
        <v>18</v>
      </c>
      <c r="AN30" s="16">
        <v>29</v>
      </c>
      <c r="AO30" s="16" t="s">
        <v>18</v>
      </c>
      <c r="AP30" s="16" t="s">
        <v>18</v>
      </c>
      <c r="AQ30" s="16" t="s">
        <v>18</v>
      </c>
      <c r="AR30" s="16" t="s">
        <v>18</v>
      </c>
      <c r="AS30" s="16" t="s">
        <v>66</v>
      </c>
      <c r="AT30" s="16" t="s">
        <v>18</v>
      </c>
      <c r="AU30" s="16">
        <v>60</v>
      </c>
      <c r="AV30" s="16">
        <v>1</v>
      </c>
      <c r="AW30" s="16" t="s">
        <v>18</v>
      </c>
    </row>
    <row r="31" spans="1:49" s="16" customFormat="1" ht="13.2">
      <c r="A31" s="17" t="s">
        <v>229</v>
      </c>
      <c r="B31" s="17" t="s">
        <v>230</v>
      </c>
      <c r="C31" s="18">
        <v>292144600000.00006</v>
      </c>
      <c r="D31" s="14">
        <v>301.17999267578125</v>
      </c>
      <c r="E31" s="14">
        <v>57.576934814453125</v>
      </c>
      <c r="F31" s="14">
        <v>14.606433640949712</v>
      </c>
      <c r="G31" s="14">
        <v>34856999936</v>
      </c>
      <c r="H31" s="14">
        <v>4.2499999552965164</v>
      </c>
      <c r="I31" s="16" t="s">
        <v>31</v>
      </c>
      <c r="J31" s="16" t="s">
        <v>38</v>
      </c>
      <c r="K31" s="15">
        <v>5.6710000000000003</v>
      </c>
      <c r="L31" s="15">
        <v>357.91300000000001</v>
      </c>
      <c r="M31" s="15">
        <v>1085.8440000000001</v>
      </c>
      <c r="N31" s="16" t="s">
        <v>118</v>
      </c>
      <c r="O31" s="15" t="s">
        <v>18</v>
      </c>
      <c r="P31" s="15" t="s">
        <v>18</v>
      </c>
      <c r="Q31" s="15" t="s">
        <v>167</v>
      </c>
      <c r="R31" s="15">
        <v>6.6965155601501465</v>
      </c>
      <c r="S31" s="16" t="s">
        <v>18</v>
      </c>
      <c r="T31" s="16" t="s">
        <v>18</v>
      </c>
      <c r="U31" s="16" t="s">
        <v>18</v>
      </c>
      <c r="V31" s="16" t="s">
        <v>18</v>
      </c>
      <c r="W31" s="16">
        <v>13</v>
      </c>
      <c r="X31" s="16" t="s">
        <v>18</v>
      </c>
      <c r="Y31" s="16">
        <v>62.384601593017578</v>
      </c>
      <c r="Z31" s="16">
        <v>30.769199371337891</v>
      </c>
      <c r="AA31" s="16" t="s">
        <v>18</v>
      </c>
      <c r="AB31" s="16">
        <v>5.4668011665344238</v>
      </c>
      <c r="AC31" s="16">
        <v>8.0114936828613281</v>
      </c>
      <c r="AD31" s="16">
        <v>7.4372291564941406</v>
      </c>
      <c r="AE31" s="16">
        <v>7.7844672203063965</v>
      </c>
      <c r="AF31" s="16" t="s">
        <v>167</v>
      </c>
      <c r="AG31" s="16" t="s">
        <v>167</v>
      </c>
      <c r="AH31" s="16">
        <v>5.1419134140014648</v>
      </c>
      <c r="AI31" s="16">
        <v>3.5708544254302979</v>
      </c>
      <c r="AJ31" s="16" t="s">
        <v>167</v>
      </c>
      <c r="AK31" s="16" t="s">
        <v>167</v>
      </c>
      <c r="AL31" s="16" t="s">
        <v>18</v>
      </c>
      <c r="AM31" s="16" t="s">
        <v>18</v>
      </c>
      <c r="AN31" s="16">
        <v>36</v>
      </c>
      <c r="AO31" s="16">
        <v>0</v>
      </c>
      <c r="AP31" s="16" t="s">
        <v>18</v>
      </c>
      <c r="AQ31" s="16" t="s">
        <v>18</v>
      </c>
      <c r="AR31" s="16" t="s">
        <v>18</v>
      </c>
      <c r="AS31" s="16" t="s">
        <v>67</v>
      </c>
      <c r="AT31" s="16" t="s">
        <v>18</v>
      </c>
      <c r="AU31" s="16">
        <v>98</v>
      </c>
      <c r="AV31" s="16">
        <v>6</v>
      </c>
      <c r="AW31" s="16" t="s">
        <v>18</v>
      </c>
    </row>
    <row r="32" spans="1:49" s="16" customFormat="1" ht="13.2">
      <c r="A32" s="17" t="s">
        <v>231</v>
      </c>
      <c r="B32" s="17" t="s">
        <v>232</v>
      </c>
      <c r="C32" s="18">
        <v>291633366932.09003</v>
      </c>
      <c r="D32" s="14">
        <v>180.49000549316406</v>
      </c>
      <c r="E32" s="14">
        <v>286.64175415039063</v>
      </c>
      <c r="F32" s="14">
        <v>22.4408120271675</v>
      </c>
      <c r="G32" s="14">
        <v>22680000000</v>
      </c>
      <c r="H32" s="14">
        <v>0.51999999955296516</v>
      </c>
      <c r="I32" s="16" t="s">
        <v>31</v>
      </c>
      <c r="J32" s="16" t="s">
        <v>178</v>
      </c>
      <c r="K32" s="15">
        <v>12.21</v>
      </c>
      <c r="L32" s="15">
        <v>77.619</v>
      </c>
      <c r="M32" s="15">
        <v>8170.8819999999996</v>
      </c>
      <c r="N32" s="16" t="s">
        <v>118</v>
      </c>
      <c r="O32" s="15" t="s">
        <v>18</v>
      </c>
      <c r="P32" s="15" t="s">
        <v>18</v>
      </c>
      <c r="Q32" s="15">
        <v>5.9009523391723633</v>
      </c>
      <c r="R32" s="15">
        <v>8.1560516357421875</v>
      </c>
      <c r="S32" s="16" t="s">
        <v>18</v>
      </c>
      <c r="T32" s="16" t="s">
        <v>18</v>
      </c>
      <c r="U32" s="16" t="s">
        <v>114</v>
      </c>
      <c r="V32" s="16" t="s">
        <v>18</v>
      </c>
      <c r="W32" s="16">
        <v>9</v>
      </c>
      <c r="X32" s="16" t="s">
        <v>18</v>
      </c>
      <c r="Y32" s="16">
        <v>61.666698455810547</v>
      </c>
      <c r="Z32" s="16">
        <v>33.333301544189453</v>
      </c>
      <c r="AA32" s="16" t="s">
        <v>18</v>
      </c>
      <c r="AB32" s="16">
        <v>7.324495792388916</v>
      </c>
      <c r="AC32" s="16">
        <v>7.9270243644714355</v>
      </c>
      <c r="AD32" s="16">
        <v>7.0795168876647949</v>
      </c>
      <c r="AE32" s="16">
        <v>8.2318267822265625</v>
      </c>
      <c r="AF32" s="16">
        <v>0</v>
      </c>
      <c r="AG32" s="16" t="s">
        <v>167</v>
      </c>
      <c r="AH32" s="16">
        <v>6.1489500999450684</v>
      </c>
      <c r="AI32" s="16" t="s">
        <v>167</v>
      </c>
      <c r="AJ32" s="16" t="s">
        <v>167</v>
      </c>
      <c r="AK32" s="16">
        <v>8.5700607299804688</v>
      </c>
      <c r="AL32" s="16" t="s">
        <v>18</v>
      </c>
      <c r="AM32" s="16" t="s">
        <v>18</v>
      </c>
      <c r="AN32" s="16" t="s">
        <v>18</v>
      </c>
      <c r="AO32" s="16" t="s">
        <v>18</v>
      </c>
      <c r="AP32" s="16" t="s">
        <v>18</v>
      </c>
      <c r="AQ32" s="16" t="s">
        <v>18</v>
      </c>
      <c r="AR32" s="16" t="s">
        <v>18</v>
      </c>
      <c r="AS32" s="16" t="s">
        <v>67</v>
      </c>
      <c r="AT32" s="16" t="s">
        <v>18</v>
      </c>
      <c r="AU32" s="16">
        <v>84</v>
      </c>
      <c r="AV32" s="16">
        <v>5</v>
      </c>
      <c r="AW32" s="16" t="s">
        <v>18</v>
      </c>
    </row>
    <row r="33" spans="1:49" s="16" customFormat="1" ht="13.2">
      <c r="A33" s="17" t="s">
        <v>233</v>
      </c>
      <c r="B33" s="17" t="s">
        <v>234</v>
      </c>
      <c r="C33" s="18">
        <v>263758643844.63998</v>
      </c>
      <c r="D33" s="14">
        <v>61.180000305175781</v>
      </c>
      <c r="E33" s="14">
        <v>22.67656135559082</v>
      </c>
      <c r="F33" s="14">
        <v>4.6503524566256171</v>
      </c>
      <c r="G33" s="14">
        <v>45754000384</v>
      </c>
      <c r="H33" s="14">
        <v>2.4799999892711639</v>
      </c>
      <c r="I33" s="16" t="s">
        <v>25</v>
      </c>
      <c r="J33" s="16" t="s">
        <v>48</v>
      </c>
      <c r="K33" s="15">
        <v>610.48299999999995</v>
      </c>
      <c r="L33" s="15">
        <v>806.84900000000005</v>
      </c>
      <c r="M33" s="15">
        <v>38463.042999999998</v>
      </c>
      <c r="N33" s="16" t="s">
        <v>118</v>
      </c>
      <c r="O33" s="15" t="s">
        <v>18</v>
      </c>
      <c r="P33" s="15" t="s">
        <v>18</v>
      </c>
      <c r="Q33" s="15" t="s">
        <v>167</v>
      </c>
      <c r="R33" s="15">
        <v>6.4281039237976074</v>
      </c>
      <c r="S33" s="16" t="s">
        <v>18</v>
      </c>
      <c r="T33" s="16" t="s">
        <v>114</v>
      </c>
      <c r="U33" s="16" t="s">
        <v>114</v>
      </c>
      <c r="V33" s="16" t="s">
        <v>18</v>
      </c>
      <c r="W33" s="16">
        <v>14</v>
      </c>
      <c r="X33" s="16">
        <v>92.857101440429688</v>
      </c>
      <c r="Y33" s="16">
        <v>63.5</v>
      </c>
      <c r="Z33" s="16">
        <v>50</v>
      </c>
      <c r="AA33" s="16">
        <v>99</v>
      </c>
      <c r="AB33" s="16">
        <v>8.4268455505371094</v>
      </c>
      <c r="AC33" s="16">
        <v>8.6389532089233398</v>
      </c>
      <c r="AD33" s="16">
        <v>7.0347099304199219</v>
      </c>
      <c r="AE33" s="16">
        <v>7.5798511505126953</v>
      </c>
      <c r="AF33" s="16">
        <v>0</v>
      </c>
      <c r="AG33" s="16">
        <v>3</v>
      </c>
      <c r="AH33" s="16" t="s">
        <v>167</v>
      </c>
      <c r="AI33" s="16" t="s">
        <v>167</v>
      </c>
      <c r="AJ33" s="16">
        <v>3</v>
      </c>
      <c r="AK33" s="16">
        <v>3.220639705657959</v>
      </c>
      <c r="AL33" s="16" t="s">
        <v>18</v>
      </c>
      <c r="AM33" s="16" t="s">
        <v>18</v>
      </c>
      <c r="AN33" s="16">
        <v>42</v>
      </c>
      <c r="AO33" s="16" t="s">
        <v>18</v>
      </c>
      <c r="AP33" s="16" t="s">
        <v>18</v>
      </c>
      <c r="AQ33" s="16" t="s">
        <v>18</v>
      </c>
      <c r="AR33" s="16" t="s">
        <v>18</v>
      </c>
      <c r="AS33" s="16" t="s">
        <v>68</v>
      </c>
      <c r="AT33" s="16" t="s">
        <v>18</v>
      </c>
      <c r="AU33" s="16">
        <v>69</v>
      </c>
      <c r="AV33" s="16">
        <v>4</v>
      </c>
      <c r="AW33" s="16" t="s">
        <v>18</v>
      </c>
    </row>
    <row r="34" spans="1:49" s="16" customFormat="1" ht="13.2">
      <c r="A34" s="17" t="s">
        <v>235</v>
      </c>
      <c r="B34" s="17" t="s">
        <v>236</v>
      </c>
      <c r="C34" s="18">
        <v>262827878150.72003</v>
      </c>
      <c r="D34" s="14">
        <v>607.33001708984375</v>
      </c>
      <c r="E34" s="14">
        <v>49.795009613037109</v>
      </c>
      <c r="F34" s="14">
        <v>24.739157697803282</v>
      </c>
      <c r="G34" s="14">
        <v>33723297280</v>
      </c>
      <c r="H34" s="14">
        <v>12.230000019073486</v>
      </c>
      <c r="I34" s="16" t="s">
        <v>26</v>
      </c>
      <c r="J34" s="16" t="s">
        <v>101</v>
      </c>
      <c r="K34" s="15">
        <v>57.344000000000001</v>
      </c>
      <c r="L34" s="15">
        <v>59.238</v>
      </c>
      <c r="M34" s="15">
        <v>1380.4829999999999</v>
      </c>
      <c r="N34" s="16" t="s">
        <v>118</v>
      </c>
      <c r="O34" s="15" t="s">
        <v>18</v>
      </c>
      <c r="P34" s="15" t="s">
        <v>18</v>
      </c>
      <c r="Q34" s="15" t="s">
        <v>167</v>
      </c>
      <c r="R34" s="15">
        <v>9.2068653106689453</v>
      </c>
      <c r="S34" s="16" t="s">
        <v>18</v>
      </c>
      <c r="T34" s="16" t="s">
        <v>18</v>
      </c>
      <c r="U34" s="16" t="s">
        <v>18</v>
      </c>
      <c r="V34" s="16" t="s">
        <v>18</v>
      </c>
      <c r="W34" s="16">
        <v>13</v>
      </c>
      <c r="X34" s="16" t="s">
        <v>18</v>
      </c>
      <c r="Y34" s="16">
        <v>61.538501739501953</v>
      </c>
      <c r="Z34" s="16">
        <v>30.769199371337891</v>
      </c>
      <c r="AA34" s="16" t="s">
        <v>18</v>
      </c>
      <c r="AB34" s="16">
        <v>4.7593698501586914</v>
      </c>
      <c r="AC34" s="16">
        <v>3.8917598724365234</v>
      </c>
      <c r="AD34" s="16">
        <v>3.6529924869537354</v>
      </c>
      <c r="AE34" s="16">
        <v>8.4576072692871094</v>
      </c>
      <c r="AF34" s="16" t="s">
        <v>167</v>
      </c>
      <c r="AG34" s="16" t="s">
        <v>167</v>
      </c>
      <c r="AH34" s="16">
        <v>2.6773195266723633</v>
      </c>
      <c r="AI34" s="16">
        <v>4.2600641250610352</v>
      </c>
      <c r="AJ34" s="16" t="s">
        <v>167</v>
      </c>
      <c r="AK34" s="16" t="s">
        <v>167</v>
      </c>
      <c r="AL34" s="16" t="s">
        <v>18</v>
      </c>
      <c r="AM34" s="16" t="s">
        <v>18</v>
      </c>
      <c r="AN34" s="16" t="s">
        <v>18</v>
      </c>
      <c r="AO34" s="16" t="s">
        <v>18</v>
      </c>
      <c r="AP34" s="16" t="s">
        <v>18</v>
      </c>
      <c r="AQ34" s="16" t="s">
        <v>18</v>
      </c>
      <c r="AR34" s="16" t="s">
        <v>18</v>
      </c>
      <c r="AS34" s="16" t="s">
        <v>71</v>
      </c>
      <c r="AT34" s="16" t="s">
        <v>18</v>
      </c>
      <c r="AU34" s="16">
        <v>65</v>
      </c>
      <c r="AV34" s="16">
        <v>10</v>
      </c>
      <c r="AW34" s="16" t="s">
        <v>18</v>
      </c>
    </row>
    <row r="35" spans="1:49" s="16" customFormat="1" ht="13.2">
      <c r="A35" s="17" t="s">
        <v>237</v>
      </c>
      <c r="B35" s="17" t="s">
        <v>238</v>
      </c>
      <c r="C35" s="18">
        <v>240538866717.70999</v>
      </c>
      <c r="D35" s="14">
        <v>175.00999450683594</v>
      </c>
      <c r="E35" s="14">
        <v>22.938751220703125</v>
      </c>
      <c r="F35" s="14">
        <v>3.8324222593614454</v>
      </c>
      <c r="G35" s="14">
        <v>91470999552</v>
      </c>
      <c r="H35" s="14">
        <v>6.5799999833106995</v>
      </c>
      <c r="I35" s="16" t="s">
        <v>25</v>
      </c>
      <c r="J35" s="16" t="s">
        <v>48</v>
      </c>
      <c r="K35" s="15">
        <v>3541.5859999999998</v>
      </c>
      <c r="L35" s="15">
        <v>1740.5650000000001</v>
      </c>
      <c r="M35" s="15">
        <v>75789.657000000007</v>
      </c>
      <c r="N35" s="16" t="s">
        <v>118</v>
      </c>
      <c r="O35" s="15" t="s">
        <v>18</v>
      </c>
      <c r="P35" s="15" t="s">
        <v>18</v>
      </c>
      <c r="Q35" s="15" t="s">
        <v>167</v>
      </c>
      <c r="R35" s="15">
        <v>5.584108829498291</v>
      </c>
      <c r="S35" s="16" t="s">
        <v>18</v>
      </c>
      <c r="T35" s="16" t="s">
        <v>18</v>
      </c>
      <c r="U35" s="16" t="s">
        <v>114</v>
      </c>
      <c r="V35" s="16" t="s">
        <v>18</v>
      </c>
      <c r="W35" s="16">
        <v>15</v>
      </c>
      <c r="X35" s="16" t="s">
        <v>18</v>
      </c>
      <c r="Y35" s="16">
        <v>62.400001525878906</v>
      </c>
      <c r="Z35" s="16">
        <v>33.333301544189453</v>
      </c>
      <c r="AA35" s="16" t="s">
        <v>18</v>
      </c>
      <c r="AB35" s="16">
        <v>7.1170811653137207</v>
      </c>
      <c r="AC35" s="16">
        <v>9.096959114074707</v>
      </c>
      <c r="AD35" s="16">
        <v>8.0719203948974609</v>
      </c>
      <c r="AE35" s="16">
        <v>8.5573024749755859</v>
      </c>
      <c r="AF35" s="16">
        <v>10</v>
      </c>
      <c r="AG35" s="16">
        <v>4.2301669120788574</v>
      </c>
      <c r="AH35" s="16" t="s">
        <v>167</v>
      </c>
      <c r="AI35" s="16" t="s">
        <v>167</v>
      </c>
      <c r="AJ35" s="16">
        <v>3</v>
      </c>
      <c r="AK35" s="16">
        <v>2.3189699649810791</v>
      </c>
      <c r="AL35" s="16" t="s">
        <v>18</v>
      </c>
      <c r="AM35" s="16" t="s">
        <v>18</v>
      </c>
      <c r="AN35" s="16">
        <v>27</v>
      </c>
      <c r="AO35" s="16" t="s">
        <v>18</v>
      </c>
      <c r="AP35" s="16" t="s">
        <v>18</v>
      </c>
      <c r="AQ35" s="16" t="s">
        <v>18</v>
      </c>
      <c r="AR35" s="16" t="s">
        <v>18</v>
      </c>
      <c r="AS35" s="16" t="s">
        <v>67</v>
      </c>
      <c r="AT35" s="16" t="s">
        <v>18</v>
      </c>
      <c r="AU35" s="16">
        <v>68</v>
      </c>
      <c r="AV35" s="16">
        <v>6</v>
      </c>
      <c r="AW35" s="16" t="s">
        <v>18</v>
      </c>
    </row>
    <row r="36" spans="1:49" s="16" customFormat="1" ht="13.2">
      <c r="A36" s="17" t="s">
        <v>239</v>
      </c>
      <c r="B36" s="17" t="s">
        <v>240</v>
      </c>
      <c r="C36" s="18">
        <v>232617506994.62003</v>
      </c>
      <c r="D36" s="14">
        <v>346.6099853515625</v>
      </c>
      <c r="E36" s="14">
        <v>28.135196685791016</v>
      </c>
      <c r="F36" s="14">
        <v>-0.86509110549621848</v>
      </c>
      <c r="G36" s="14">
        <v>64573602816</v>
      </c>
      <c r="H36" s="14">
        <v>11.160000324249268</v>
      </c>
      <c r="I36" s="16" t="s">
        <v>31</v>
      </c>
      <c r="J36" s="16" t="s">
        <v>32</v>
      </c>
      <c r="K36" s="15">
        <v>17.196000000000002</v>
      </c>
      <c r="L36" s="15">
        <v>171.06700000000001</v>
      </c>
      <c r="M36" s="15">
        <v>681.14800000000002</v>
      </c>
      <c r="N36" s="16" t="s">
        <v>122</v>
      </c>
      <c r="O36" s="15" t="s">
        <v>18</v>
      </c>
      <c r="P36" s="15" t="s">
        <v>18</v>
      </c>
      <c r="Q36" s="15" t="s">
        <v>167</v>
      </c>
      <c r="R36" s="15">
        <v>9.0314350128173828</v>
      </c>
      <c r="S36" s="16" t="s">
        <v>114</v>
      </c>
      <c r="T36" s="16" t="s">
        <v>114</v>
      </c>
      <c r="U36" s="16" t="s">
        <v>114</v>
      </c>
      <c r="V36" s="16" t="s">
        <v>114</v>
      </c>
      <c r="W36" s="16">
        <v>11</v>
      </c>
      <c r="X36" s="16">
        <v>90</v>
      </c>
      <c r="Y36" s="16">
        <v>63.181800842285156</v>
      </c>
      <c r="Z36" s="16">
        <v>45.454498291015625</v>
      </c>
      <c r="AA36" s="16">
        <v>100</v>
      </c>
      <c r="AB36" s="16">
        <v>8.2409343719482422</v>
      </c>
      <c r="AC36" s="16">
        <v>7.3724093437194824</v>
      </c>
      <c r="AD36" s="16">
        <v>7.8296084403991699</v>
      </c>
      <c r="AE36" s="16">
        <v>8.5929412841796875</v>
      </c>
      <c r="AF36" s="16" t="s">
        <v>167</v>
      </c>
      <c r="AG36" s="16" t="s">
        <v>167</v>
      </c>
      <c r="AH36" s="16">
        <v>3.9652087688446045</v>
      </c>
      <c r="AI36" s="16">
        <v>0.7653312087059021</v>
      </c>
      <c r="AJ36" s="16" t="s">
        <v>167</v>
      </c>
      <c r="AK36" s="16" t="s">
        <v>167</v>
      </c>
      <c r="AL36" s="16" t="s">
        <v>18</v>
      </c>
      <c r="AM36" s="16">
        <v>0.625</v>
      </c>
      <c r="AN36" s="16">
        <v>48</v>
      </c>
      <c r="AO36" s="16" t="s">
        <v>18</v>
      </c>
      <c r="AP36" s="16" t="s">
        <v>18</v>
      </c>
      <c r="AQ36" s="16" t="s">
        <v>114</v>
      </c>
      <c r="AR36" s="16" t="s">
        <v>18</v>
      </c>
      <c r="AS36" s="16" t="s">
        <v>67</v>
      </c>
      <c r="AT36" s="16" t="s">
        <v>18</v>
      </c>
      <c r="AU36" s="16">
        <v>86</v>
      </c>
      <c r="AV36" s="16">
        <v>1</v>
      </c>
      <c r="AW36" s="16" t="s">
        <v>114</v>
      </c>
    </row>
    <row r="37" spans="1:49" s="16" customFormat="1" ht="13.2">
      <c r="A37" s="17" t="s">
        <v>241</v>
      </c>
      <c r="B37" s="17" t="s">
        <v>242</v>
      </c>
      <c r="C37" s="18">
        <v>226060800000.00003</v>
      </c>
      <c r="D37" s="14">
        <v>504.60000610351563</v>
      </c>
      <c r="E37" s="14">
        <v>39.8690185546875</v>
      </c>
      <c r="F37" s="14">
        <v>-15.420712914388934</v>
      </c>
      <c r="G37" s="14">
        <v>19936000000</v>
      </c>
      <c r="H37" s="14">
        <v>10.529999852180481</v>
      </c>
      <c r="I37" s="16" t="s">
        <v>31</v>
      </c>
      <c r="J37" s="16" t="s">
        <v>38</v>
      </c>
      <c r="K37" s="15">
        <v>6.3780000000000001</v>
      </c>
      <c r="L37" s="15">
        <v>67.341999999999999</v>
      </c>
      <c r="M37" s="15">
        <v>480.82799999999997</v>
      </c>
      <c r="N37" s="16" t="s">
        <v>118</v>
      </c>
      <c r="O37" s="15" t="s">
        <v>18</v>
      </c>
      <c r="P37" s="15" t="s">
        <v>18</v>
      </c>
      <c r="Q37" s="15" t="s">
        <v>167</v>
      </c>
      <c r="R37" s="15">
        <v>6.4521479606628418</v>
      </c>
      <c r="S37" s="16" t="s">
        <v>18</v>
      </c>
      <c r="T37" s="16" t="s">
        <v>18</v>
      </c>
      <c r="U37" s="16" t="s">
        <v>114</v>
      </c>
      <c r="V37" s="16" t="s">
        <v>18</v>
      </c>
      <c r="W37" s="16">
        <v>12</v>
      </c>
      <c r="X37" s="16">
        <v>91.666702270507813</v>
      </c>
      <c r="Y37" s="16">
        <v>57.666698455810547</v>
      </c>
      <c r="Z37" s="16">
        <v>33.333301544189453</v>
      </c>
      <c r="AA37" s="16">
        <v>75</v>
      </c>
      <c r="AB37" s="16">
        <v>6.9856014251708984</v>
      </c>
      <c r="AC37" s="16">
        <v>8.5907602310180664</v>
      </c>
      <c r="AD37" s="16">
        <v>8.3480587005615234</v>
      </c>
      <c r="AE37" s="16">
        <v>8.0487308502197266</v>
      </c>
      <c r="AF37" s="16" t="s">
        <v>167</v>
      </c>
      <c r="AG37" s="16" t="s">
        <v>167</v>
      </c>
      <c r="AH37" s="16">
        <v>4.4808511734008789</v>
      </c>
      <c r="AI37" s="16">
        <v>4.0626235008239746</v>
      </c>
      <c r="AJ37" s="16" t="s">
        <v>167</v>
      </c>
      <c r="AK37" s="16" t="s">
        <v>167</v>
      </c>
      <c r="AL37" s="16" t="s">
        <v>18</v>
      </c>
      <c r="AM37" s="16" t="s">
        <v>18</v>
      </c>
      <c r="AN37" s="16">
        <v>35.299999237060547</v>
      </c>
      <c r="AO37" s="16" t="s">
        <v>18</v>
      </c>
      <c r="AP37" s="16" t="s">
        <v>18</v>
      </c>
      <c r="AQ37" s="16" t="s">
        <v>18</v>
      </c>
      <c r="AR37" s="16" t="s">
        <v>18</v>
      </c>
      <c r="AS37" s="16" t="s">
        <v>68</v>
      </c>
      <c r="AT37" s="16" t="s">
        <v>18</v>
      </c>
      <c r="AU37" s="16">
        <v>98</v>
      </c>
      <c r="AV37" s="16">
        <v>3</v>
      </c>
      <c r="AW37" s="16" t="s">
        <v>18</v>
      </c>
    </row>
    <row r="38" spans="1:49" s="16" customFormat="1" ht="13.2">
      <c r="A38" s="17" t="s">
        <v>243</v>
      </c>
      <c r="B38" s="17" t="s">
        <v>244</v>
      </c>
      <c r="C38" s="18">
        <v>224445221474.60004</v>
      </c>
      <c r="D38" s="14">
        <v>122.36000061035156</v>
      </c>
      <c r="E38" s="14">
        <v>38.697589874267578</v>
      </c>
      <c r="F38" s="14">
        <v>35.51888289914622</v>
      </c>
      <c r="G38" s="14">
        <v>88934998016</v>
      </c>
      <c r="H38" s="14">
        <v>1.6299999505281448</v>
      </c>
      <c r="I38" s="16" t="s">
        <v>26</v>
      </c>
      <c r="J38" s="16" t="s">
        <v>101</v>
      </c>
      <c r="K38" s="15">
        <v>911.928</v>
      </c>
      <c r="L38" s="15">
        <v>666.09400000000005</v>
      </c>
      <c r="M38" s="15">
        <v>11929.212</v>
      </c>
      <c r="N38" s="16" t="s">
        <v>122</v>
      </c>
      <c r="O38" s="15">
        <v>1775.4100341796875</v>
      </c>
      <c r="P38" s="15">
        <v>19.971315824649459</v>
      </c>
      <c r="Q38" s="15" t="s">
        <v>167</v>
      </c>
      <c r="R38" s="15">
        <v>3.482043981552124</v>
      </c>
      <c r="S38" s="16" t="s">
        <v>114</v>
      </c>
      <c r="T38" s="16" t="s">
        <v>114</v>
      </c>
      <c r="U38" s="16" t="s">
        <v>114</v>
      </c>
      <c r="V38" s="16" t="s">
        <v>18</v>
      </c>
      <c r="W38" s="16">
        <v>13</v>
      </c>
      <c r="X38" s="16" t="s">
        <v>18</v>
      </c>
      <c r="Y38" s="16">
        <v>60.615398406982422</v>
      </c>
      <c r="Z38" s="16">
        <v>38.461498260498047</v>
      </c>
      <c r="AA38" s="16" t="s">
        <v>18</v>
      </c>
      <c r="AB38" s="16">
        <v>8.9705448150634766</v>
      </c>
      <c r="AC38" s="16">
        <v>8.9226818084716797</v>
      </c>
      <c r="AD38" s="16">
        <v>7.6670293807983398</v>
      </c>
      <c r="AE38" s="16">
        <v>8.1774969100952148</v>
      </c>
      <c r="AF38" s="16" t="s">
        <v>167</v>
      </c>
      <c r="AG38" s="16" t="s">
        <v>167</v>
      </c>
      <c r="AH38" s="16">
        <v>7.8799290657043457</v>
      </c>
      <c r="AI38" s="16">
        <v>1.5</v>
      </c>
      <c r="AJ38" s="16">
        <v>0</v>
      </c>
      <c r="AK38" s="16" t="s">
        <v>167</v>
      </c>
      <c r="AL38" s="16" t="s">
        <v>18</v>
      </c>
      <c r="AM38" s="16" t="s">
        <v>18</v>
      </c>
      <c r="AN38" s="16">
        <v>51.200000762939453</v>
      </c>
      <c r="AO38" s="16">
        <v>55</v>
      </c>
      <c r="AP38" s="16" t="s">
        <v>18</v>
      </c>
      <c r="AQ38" s="16" t="s">
        <v>114</v>
      </c>
      <c r="AR38" s="16" t="s">
        <v>18</v>
      </c>
      <c r="AS38" s="16" t="s">
        <v>66</v>
      </c>
      <c r="AT38" s="16" t="s">
        <v>18</v>
      </c>
      <c r="AU38" s="16">
        <v>93</v>
      </c>
      <c r="AV38" s="16">
        <v>2</v>
      </c>
      <c r="AW38" s="16" t="s">
        <v>18</v>
      </c>
    </row>
    <row r="39" spans="1:49" s="16" customFormat="1" ht="13.2">
      <c r="A39" s="17" t="s">
        <v>245</v>
      </c>
      <c r="B39" s="17" t="s">
        <v>246</v>
      </c>
      <c r="C39" s="18">
        <v>223605587479.04001</v>
      </c>
      <c r="D39" s="14">
        <v>464.32000732421875</v>
      </c>
      <c r="E39" s="14">
        <v>32.678188323974609</v>
      </c>
      <c r="F39" s="14">
        <v>13.383915841485283</v>
      </c>
      <c r="G39" s="14">
        <v>32854000128</v>
      </c>
      <c r="H39" s="14">
        <v>12.700000047683716</v>
      </c>
      <c r="I39" s="16" t="s">
        <v>16</v>
      </c>
      <c r="J39" s="16" t="s">
        <v>53</v>
      </c>
      <c r="K39" s="15">
        <v>17377.063999999998</v>
      </c>
      <c r="L39" s="15">
        <v>19648.739000000001</v>
      </c>
      <c r="M39" s="15">
        <v>21167.617999999999</v>
      </c>
      <c r="N39" s="16" t="s">
        <v>118</v>
      </c>
      <c r="O39" s="15" t="s">
        <v>18</v>
      </c>
      <c r="P39" s="15" t="s">
        <v>18</v>
      </c>
      <c r="Q39" s="15">
        <v>7.131803035736084</v>
      </c>
      <c r="R39" s="15">
        <v>5.2129864692687988</v>
      </c>
      <c r="S39" s="16" t="s">
        <v>18</v>
      </c>
      <c r="T39" s="16" t="s">
        <v>18</v>
      </c>
      <c r="U39" s="16" t="s">
        <v>114</v>
      </c>
      <c r="V39" s="16" t="s">
        <v>18</v>
      </c>
      <c r="W39" s="16">
        <v>11</v>
      </c>
      <c r="X39" s="16" t="s">
        <v>18</v>
      </c>
      <c r="Y39" s="16">
        <v>64.818199157714844</v>
      </c>
      <c r="Z39" s="16">
        <v>27.272699356079102</v>
      </c>
      <c r="AA39" s="16" t="s">
        <v>18</v>
      </c>
      <c r="AB39" s="16">
        <v>5.7420296669006348</v>
      </c>
      <c r="AC39" s="16">
        <v>9.4399509429931641</v>
      </c>
      <c r="AD39" s="16">
        <v>6.3789968490600586</v>
      </c>
      <c r="AE39" s="16">
        <v>8.7928943634033203</v>
      </c>
      <c r="AF39" s="16">
        <v>9.3582887649536133</v>
      </c>
      <c r="AG39" s="16" t="s">
        <v>167</v>
      </c>
      <c r="AH39" s="16" t="s">
        <v>167</v>
      </c>
      <c r="AI39" s="16" t="s">
        <v>167</v>
      </c>
      <c r="AJ39" s="16" t="s">
        <v>167</v>
      </c>
      <c r="AK39" s="16">
        <v>5.948606014251709</v>
      </c>
      <c r="AL39" s="16" t="s">
        <v>18</v>
      </c>
      <c r="AM39" s="16" t="s">
        <v>18</v>
      </c>
      <c r="AN39" s="16">
        <v>28</v>
      </c>
      <c r="AO39" s="16" t="s">
        <v>18</v>
      </c>
      <c r="AP39" s="16" t="s">
        <v>18</v>
      </c>
      <c r="AQ39" s="16" t="s">
        <v>18</v>
      </c>
      <c r="AR39" s="16" t="s">
        <v>18</v>
      </c>
      <c r="AS39" s="16" t="s">
        <v>66</v>
      </c>
      <c r="AT39" s="16" t="s">
        <v>18</v>
      </c>
      <c r="AU39" s="16">
        <v>100</v>
      </c>
      <c r="AV39" s="16" t="s">
        <v>18</v>
      </c>
      <c r="AW39" s="16" t="s">
        <v>18</v>
      </c>
    </row>
    <row r="40" spans="1:49" s="16" customFormat="1" ht="13.2">
      <c r="A40" s="17" t="s">
        <v>247</v>
      </c>
      <c r="B40" s="17" t="s">
        <v>248</v>
      </c>
      <c r="C40" s="18">
        <v>221622503284.28</v>
      </c>
      <c r="D40" s="14">
        <v>581.21002197265625</v>
      </c>
      <c r="E40" s="14">
        <v>34.527725219726563</v>
      </c>
      <c r="F40" s="14">
        <v>9.5720720202405509</v>
      </c>
      <c r="G40" s="14">
        <v>42856998912</v>
      </c>
      <c r="H40" s="14">
        <v>15.529999732971191</v>
      </c>
      <c r="I40" s="16" t="s">
        <v>21</v>
      </c>
      <c r="J40" s="16" t="s">
        <v>249</v>
      </c>
      <c r="K40" s="15">
        <v>378.40499999999997</v>
      </c>
      <c r="L40" s="15">
        <v>429.267</v>
      </c>
      <c r="M40" s="15">
        <v>14787.42</v>
      </c>
      <c r="N40" s="16" t="s">
        <v>118</v>
      </c>
      <c r="O40" s="15" t="s">
        <v>18</v>
      </c>
      <c r="P40" s="15" t="s">
        <v>18</v>
      </c>
      <c r="Q40" s="15" t="s">
        <v>167</v>
      </c>
      <c r="R40" s="15" t="s">
        <v>167</v>
      </c>
      <c r="S40" s="16" t="s">
        <v>18</v>
      </c>
      <c r="T40" s="16" t="s">
        <v>18</v>
      </c>
      <c r="U40" s="16" t="s">
        <v>18</v>
      </c>
      <c r="V40" s="16" t="s">
        <v>18</v>
      </c>
      <c r="W40" s="16">
        <v>12</v>
      </c>
      <c r="X40" s="16" t="s">
        <v>18</v>
      </c>
      <c r="Y40" s="16">
        <v>61.5</v>
      </c>
      <c r="Z40" s="16">
        <v>33.333301544189453</v>
      </c>
      <c r="AA40" s="16" t="s">
        <v>18</v>
      </c>
      <c r="AB40" s="16">
        <v>6.1544504165649414</v>
      </c>
      <c r="AC40" s="16">
        <v>8.5444602966308594</v>
      </c>
      <c r="AD40" s="16">
        <v>8.1113767623901367</v>
      </c>
      <c r="AE40" s="16">
        <v>7.1751675605773926</v>
      </c>
      <c r="AF40" s="16">
        <v>4.4670181274414063</v>
      </c>
      <c r="AG40" s="16">
        <v>3</v>
      </c>
      <c r="AH40" s="16">
        <v>4.7166681289672852</v>
      </c>
      <c r="AI40" s="16">
        <v>3</v>
      </c>
      <c r="AJ40" s="16">
        <v>0.34239599108695984</v>
      </c>
      <c r="AK40" s="16" t="s">
        <v>167</v>
      </c>
      <c r="AL40" s="16" t="s">
        <v>18</v>
      </c>
      <c r="AM40" s="16" t="s">
        <v>18</v>
      </c>
      <c r="AN40" s="16" t="s">
        <v>18</v>
      </c>
      <c r="AO40" s="16" t="s">
        <v>18</v>
      </c>
      <c r="AP40" s="16" t="s">
        <v>18</v>
      </c>
      <c r="AQ40" s="16" t="s">
        <v>18</v>
      </c>
      <c r="AR40" s="16" t="s">
        <v>18</v>
      </c>
      <c r="AS40" s="16" t="s">
        <v>69</v>
      </c>
      <c r="AT40" s="16" t="s">
        <v>18</v>
      </c>
      <c r="AU40" s="16">
        <v>74</v>
      </c>
      <c r="AV40" s="16">
        <v>5</v>
      </c>
      <c r="AW40" s="16" t="s">
        <v>18</v>
      </c>
    </row>
    <row r="41" spans="1:49" s="16" customFormat="1" ht="13.2">
      <c r="A41" s="17" t="s">
        <v>250</v>
      </c>
      <c r="B41" s="17" t="s">
        <v>251</v>
      </c>
      <c r="C41" s="18">
        <v>205201820071.07999</v>
      </c>
      <c r="D41" s="14">
        <v>57.959999084472656</v>
      </c>
      <c r="E41" s="14">
        <v>11.247128486633301</v>
      </c>
      <c r="F41" s="14">
        <v>18.602785355635088</v>
      </c>
      <c r="G41" s="14">
        <v>115339999232</v>
      </c>
      <c r="H41" s="14">
        <v>4.8636419773101807</v>
      </c>
      <c r="I41" s="16" t="s">
        <v>19</v>
      </c>
      <c r="J41" s="16" t="s">
        <v>20</v>
      </c>
      <c r="K41" s="15">
        <v>92.558000000000007</v>
      </c>
      <c r="L41" s="15">
        <v>746.11199999999997</v>
      </c>
      <c r="M41" s="15" t="s">
        <v>18</v>
      </c>
      <c r="N41" s="16" t="s">
        <v>118</v>
      </c>
      <c r="O41" s="15" t="s">
        <v>18</v>
      </c>
      <c r="P41" s="15" t="s">
        <v>18</v>
      </c>
      <c r="Q41" s="15" t="s">
        <v>167</v>
      </c>
      <c r="R41" s="15" t="s">
        <v>167</v>
      </c>
      <c r="S41" s="16" t="s">
        <v>18</v>
      </c>
      <c r="T41" s="16" t="s">
        <v>18</v>
      </c>
      <c r="U41" s="16" t="s">
        <v>18</v>
      </c>
      <c r="V41" s="16" t="s">
        <v>18</v>
      </c>
      <c r="W41" s="16">
        <v>14</v>
      </c>
      <c r="X41" s="16">
        <v>92.307701110839844</v>
      </c>
      <c r="Y41" s="16">
        <v>65.571403503417969</v>
      </c>
      <c r="Z41" s="16">
        <v>35.714298248291016</v>
      </c>
      <c r="AA41" s="16">
        <v>95</v>
      </c>
      <c r="AB41" s="16">
        <v>7.7186217308044434</v>
      </c>
      <c r="AC41" s="16">
        <v>5.8667721748352051</v>
      </c>
      <c r="AD41" s="16">
        <v>8.7432947158813477</v>
      </c>
      <c r="AE41" s="16">
        <v>8.4579572677612305</v>
      </c>
      <c r="AF41" s="16" t="s">
        <v>167</v>
      </c>
      <c r="AG41" s="16" t="s">
        <v>167</v>
      </c>
      <c r="AH41" s="16">
        <v>5.385798454284668</v>
      </c>
      <c r="AI41" s="16">
        <v>2</v>
      </c>
      <c r="AJ41" s="16">
        <v>7.9494895935058594</v>
      </c>
      <c r="AK41" s="16" t="s">
        <v>167</v>
      </c>
      <c r="AL41" s="16" t="s">
        <v>18</v>
      </c>
      <c r="AM41" s="16" t="s">
        <v>18</v>
      </c>
      <c r="AN41" s="16">
        <v>51</v>
      </c>
      <c r="AO41" s="16" t="s">
        <v>18</v>
      </c>
      <c r="AP41" s="16" t="s">
        <v>18</v>
      </c>
      <c r="AQ41" s="16" t="s">
        <v>18</v>
      </c>
      <c r="AR41" s="16" t="s">
        <v>18</v>
      </c>
      <c r="AS41" s="16" t="s">
        <v>71</v>
      </c>
      <c r="AT41" s="16" t="s">
        <v>18</v>
      </c>
      <c r="AU41" s="16">
        <v>71</v>
      </c>
      <c r="AV41" s="16">
        <v>5</v>
      </c>
      <c r="AW41" s="16" t="s">
        <v>18</v>
      </c>
    </row>
    <row r="42" spans="1:49" s="16" customFormat="1" ht="13.2">
      <c r="A42" s="17" t="s">
        <v>252</v>
      </c>
      <c r="B42" s="17" t="s">
        <v>253</v>
      </c>
      <c r="C42" s="18">
        <v>203582417041.59998</v>
      </c>
      <c r="D42" s="14">
        <v>281.95001220703125</v>
      </c>
      <c r="E42" s="14">
        <v>23.744102478027344</v>
      </c>
      <c r="F42" s="14">
        <v>-4.3671456760337897</v>
      </c>
      <c r="G42" s="14">
        <v>25493700096</v>
      </c>
      <c r="H42" s="14">
        <v>11.630000114440918</v>
      </c>
      <c r="I42" s="16" t="s">
        <v>23</v>
      </c>
      <c r="J42" s="16" t="s">
        <v>33</v>
      </c>
      <c r="K42" s="15">
        <v>111.881</v>
      </c>
      <c r="L42" s="15">
        <v>318.62900000000002</v>
      </c>
      <c r="M42" s="15">
        <v>72178.933999999994</v>
      </c>
      <c r="N42" s="16" t="s">
        <v>118</v>
      </c>
      <c r="O42" s="15" t="s">
        <v>18</v>
      </c>
      <c r="P42" s="15" t="s">
        <v>18</v>
      </c>
      <c r="Q42" s="15">
        <v>4.7114772796630859</v>
      </c>
      <c r="R42" s="15">
        <v>8.1126880645751953</v>
      </c>
      <c r="S42" s="16" t="s">
        <v>18</v>
      </c>
      <c r="T42" s="16" t="s">
        <v>114</v>
      </c>
      <c r="U42" s="16" t="s">
        <v>114</v>
      </c>
      <c r="V42" s="16" t="s">
        <v>18</v>
      </c>
      <c r="W42" s="16">
        <v>12</v>
      </c>
      <c r="X42" s="16" t="s">
        <v>18</v>
      </c>
      <c r="Y42" s="16" t="s">
        <v>18</v>
      </c>
      <c r="Z42" s="16">
        <v>33.333301544189453</v>
      </c>
      <c r="AA42" s="16" t="s">
        <v>18</v>
      </c>
      <c r="AB42" s="16">
        <v>6.6732063293457031</v>
      </c>
      <c r="AC42" s="16">
        <v>8.8888463973999023</v>
      </c>
      <c r="AD42" s="16">
        <v>7.4471888542175293</v>
      </c>
      <c r="AE42" s="16">
        <v>8.5964250564575195</v>
      </c>
      <c r="AF42" s="16">
        <v>3</v>
      </c>
      <c r="AG42" s="16">
        <v>10</v>
      </c>
      <c r="AH42" s="16">
        <v>3.3702712059020996</v>
      </c>
      <c r="AI42" s="16">
        <v>3</v>
      </c>
      <c r="AJ42" s="16">
        <v>0</v>
      </c>
      <c r="AK42" s="16" t="s">
        <v>167</v>
      </c>
      <c r="AL42" s="16" t="s">
        <v>18</v>
      </c>
      <c r="AM42" s="16" t="s">
        <v>18</v>
      </c>
      <c r="AN42" s="16" t="s">
        <v>18</v>
      </c>
      <c r="AO42" s="16" t="s">
        <v>18</v>
      </c>
      <c r="AP42" s="16" t="s">
        <v>18</v>
      </c>
      <c r="AQ42" s="16" t="s">
        <v>18</v>
      </c>
      <c r="AR42" s="16" t="s">
        <v>18</v>
      </c>
      <c r="AS42" s="16" t="s">
        <v>66</v>
      </c>
      <c r="AT42" s="16" t="s">
        <v>18</v>
      </c>
      <c r="AU42" s="16">
        <v>85</v>
      </c>
      <c r="AV42" s="16">
        <v>5</v>
      </c>
      <c r="AW42" s="16" t="s">
        <v>18</v>
      </c>
    </row>
    <row r="43" spans="1:49" s="16" customFormat="1" ht="13.2">
      <c r="A43" s="17" t="s">
        <v>254</v>
      </c>
      <c r="B43" s="17" t="s">
        <v>255</v>
      </c>
      <c r="C43" s="18">
        <v>202094927162.79999</v>
      </c>
      <c r="D43" s="14">
        <v>49.909999847412109</v>
      </c>
      <c r="E43" s="14">
        <v>14.569038391113281</v>
      </c>
      <c r="F43" s="14">
        <v>-0.4446417078867948</v>
      </c>
      <c r="G43" s="14">
        <v>57233000448</v>
      </c>
      <c r="H43" s="14">
        <v>3.3100000023841858</v>
      </c>
      <c r="I43" s="16" t="s">
        <v>31</v>
      </c>
      <c r="J43" s="16" t="s">
        <v>256</v>
      </c>
      <c r="K43" s="15">
        <v>32.054000000000002</v>
      </c>
      <c r="L43" s="15">
        <v>562.24199999999996</v>
      </c>
      <c r="M43" s="15">
        <v>20465.14</v>
      </c>
      <c r="N43" s="16" t="s">
        <v>122</v>
      </c>
      <c r="O43" s="15">
        <v>608.54302978515625</v>
      </c>
      <c r="P43" s="15">
        <v>10.676568121428055</v>
      </c>
      <c r="Q43" s="15" t="s">
        <v>167</v>
      </c>
      <c r="R43" s="15" t="s">
        <v>167</v>
      </c>
      <c r="S43" s="16" t="s">
        <v>114</v>
      </c>
      <c r="T43" s="16" t="s">
        <v>114</v>
      </c>
      <c r="U43" s="16" t="s">
        <v>114</v>
      </c>
      <c r="V43" s="16" t="s">
        <v>114</v>
      </c>
      <c r="W43" s="16">
        <v>9</v>
      </c>
      <c r="X43" s="16">
        <v>90.909103393554688</v>
      </c>
      <c r="Y43" s="16">
        <v>60.222198486328125</v>
      </c>
      <c r="Z43" s="16">
        <v>33.333301544189453</v>
      </c>
      <c r="AA43" s="16">
        <v>75</v>
      </c>
      <c r="AB43" s="16">
        <v>7.0991477966308594</v>
      </c>
      <c r="AC43" s="16">
        <v>8.6738367080688477</v>
      </c>
      <c r="AD43" s="16">
        <v>8.3483495712280273</v>
      </c>
      <c r="AE43" s="16">
        <v>7.941136360168457</v>
      </c>
      <c r="AF43" s="16">
        <v>3</v>
      </c>
      <c r="AG43" s="16">
        <v>3</v>
      </c>
      <c r="AH43" s="16">
        <v>3.280510425567627</v>
      </c>
      <c r="AI43" s="16">
        <v>10</v>
      </c>
      <c r="AJ43" s="16" t="s">
        <v>167</v>
      </c>
      <c r="AK43" s="16" t="s">
        <v>167</v>
      </c>
      <c r="AL43" s="16" t="s">
        <v>18</v>
      </c>
      <c r="AM43" s="16">
        <v>0.7931034482758621</v>
      </c>
      <c r="AN43" s="16">
        <v>29</v>
      </c>
      <c r="AO43" s="16" t="s">
        <v>18</v>
      </c>
      <c r="AP43" s="16" t="s">
        <v>18</v>
      </c>
      <c r="AQ43" s="16" t="s">
        <v>18</v>
      </c>
      <c r="AR43" s="16" t="s">
        <v>18</v>
      </c>
      <c r="AS43" s="16" t="s">
        <v>67</v>
      </c>
      <c r="AT43" s="16" t="s">
        <v>18</v>
      </c>
      <c r="AU43" s="16">
        <v>97</v>
      </c>
      <c r="AV43" s="16" t="s">
        <v>18</v>
      </c>
      <c r="AW43" s="16" t="s">
        <v>114</v>
      </c>
    </row>
    <row r="44" spans="1:49" s="16" customFormat="1" ht="13.2">
      <c r="A44" s="17" t="s">
        <v>257</v>
      </c>
      <c r="B44" s="17" t="s">
        <v>258</v>
      </c>
      <c r="C44" s="18">
        <v>197221046287.73999</v>
      </c>
      <c r="D44" s="14">
        <v>113.66000366210938</v>
      </c>
      <c r="E44" s="14">
        <v>32.716690063476563</v>
      </c>
      <c r="F44" s="14">
        <v>3.761951662825358</v>
      </c>
      <c r="G44" s="14">
        <v>40109000704</v>
      </c>
      <c r="H44" s="14">
        <v>3.2700000405311584</v>
      </c>
      <c r="I44" s="16" t="s">
        <v>21</v>
      </c>
      <c r="J44" s="16" t="s">
        <v>29</v>
      </c>
      <c r="K44" s="15">
        <v>512.07899999999995</v>
      </c>
      <c r="L44" s="15">
        <v>504.88099999999997</v>
      </c>
      <c r="M44" s="15">
        <v>15366.994000000001</v>
      </c>
      <c r="N44" s="16" t="s">
        <v>118</v>
      </c>
      <c r="O44" s="15" t="s">
        <v>18</v>
      </c>
      <c r="P44" s="15" t="s">
        <v>18</v>
      </c>
      <c r="Q44" s="15" t="s">
        <v>167</v>
      </c>
      <c r="R44" s="15" t="s">
        <v>167</v>
      </c>
      <c r="S44" s="16" t="s">
        <v>18</v>
      </c>
      <c r="T44" s="16" t="s">
        <v>18</v>
      </c>
      <c r="U44" s="16" t="s">
        <v>18</v>
      </c>
      <c r="V44" s="16" t="s">
        <v>18</v>
      </c>
      <c r="W44" s="16">
        <v>14</v>
      </c>
      <c r="X44" s="16">
        <v>91.666702270507813</v>
      </c>
      <c r="Y44" s="16">
        <v>63.214298248291016</v>
      </c>
      <c r="Z44" s="16">
        <v>35.714298248291016</v>
      </c>
      <c r="AA44" s="16">
        <v>100</v>
      </c>
      <c r="AB44" s="16">
        <v>7.7047209739685059</v>
      </c>
      <c r="AC44" s="16">
        <v>8.7504825592041016</v>
      </c>
      <c r="AD44" s="16">
        <v>7.7296409606933594</v>
      </c>
      <c r="AE44" s="16">
        <v>8.5662698745727539</v>
      </c>
      <c r="AF44" s="16">
        <v>5.4296669960021973</v>
      </c>
      <c r="AG44" s="16">
        <v>3</v>
      </c>
      <c r="AH44" s="16">
        <v>8.6023530960083008</v>
      </c>
      <c r="AI44" s="16">
        <v>2.25</v>
      </c>
      <c r="AJ44" s="16">
        <v>3</v>
      </c>
      <c r="AK44" s="16" t="s">
        <v>167</v>
      </c>
      <c r="AL44" s="16" t="s">
        <v>18</v>
      </c>
      <c r="AM44" s="16" t="s">
        <v>18</v>
      </c>
      <c r="AN44" s="16">
        <v>46</v>
      </c>
      <c r="AO44" s="16" t="s">
        <v>18</v>
      </c>
      <c r="AP44" s="16" t="s">
        <v>18</v>
      </c>
      <c r="AQ44" s="16" t="s">
        <v>18</v>
      </c>
      <c r="AR44" s="16" t="s">
        <v>18</v>
      </c>
      <c r="AS44" s="16" t="s">
        <v>69</v>
      </c>
      <c r="AT44" s="16" t="s">
        <v>18</v>
      </c>
      <c r="AU44" s="16">
        <v>100</v>
      </c>
      <c r="AV44" s="16">
        <v>8</v>
      </c>
      <c r="AW44" s="16" t="s">
        <v>18</v>
      </c>
    </row>
    <row r="45" spans="1:49" s="16" customFormat="1" ht="13.2">
      <c r="A45" s="17" t="s">
        <v>259</v>
      </c>
      <c r="B45" s="17" t="s">
        <v>260</v>
      </c>
      <c r="C45" s="18">
        <v>193720525591.5</v>
      </c>
      <c r="D45" s="14">
        <v>163.22000122070313</v>
      </c>
      <c r="E45" s="14">
        <v>20.334630966186523</v>
      </c>
      <c r="F45" s="14">
        <v>2.2077487387643924</v>
      </c>
      <c r="G45" s="14">
        <v>78558001152</v>
      </c>
      <c r="H45" s="14">
        <v>7.0200001001358032</v>
      </c>
      <c r="I45" s="16" t="s">
        <v>26</v>
      </c>
      <c r="J45" s="16" t="s">
        <v>261</v>
      </c>
      <c r="K45" s="15">
        <v>93.769000000000005</v>
      </c>
      <c r="L45" s="15">
        <v>2856.67</v>
      </c>
      <c r="M45" s="15">
        <v>5196.9719999999998</v>
      </c>
      <c r="N45" s="16" t="s">
        <v>118</v>
      </c>
      <c r="O45" s="15" t="s">
        <v>18</v>
      </c>
      <c r="P45" s="15" t="s">
        <v>18</v>
      </c>
      <c r="Q45" s="15" t="s">
        <v>167</v>
      </c>
      <c r="R45" s="15">
        <v>8.7205801010131836</v>
      </c>
      <c r="S45" s="16" t="s">
        <v>18</v>
      </c>
      <c r="T45" s="16" t="s">
        <v>114</v>
      </c>
      <c r="U45" s="16" t="s">
        <v>114</v>
      </c>
      <c r="V45" s="16" t="s">
        <v>18</v>
      </c>
      <c r="W45" s="16">
        <v>14</v>
      </c>
      <c r="X45" s="16" t="s">
        <v>18</v>
      </c>
      <c r="Y45" s="16">
        <v>59</v>
      </c>
      <c r="Z45" s="16">
        <v>21.428600311279297</v>
      </c>
      <c r="AA45" s="16" t="s">
        <v>18</v>
      </c>
      <c r="AB45" s="16">
        <v>5.7626404762268066</v>
      </c>
      <c r="AC45" s="16">
        <v>7.5930252075195313</v>
      </c>
      <c r="AD45" s="16">
        <v>5.3593082427978516</v>
      </c>
      <c r="AE45" s="16">
        <v>8.1615419387817383</v>
      </c>
      <c r="AF45" s="16" t="s">
        <v>167</v>
      </c>
      <c r="AG45" s="16" t="s">
        <v>167</v>
      </c>
      <c r="AH45" s="16">
        <v>2.5430376529693604</v>
      </c>
      <c r="AI45" s="16">
        <v>4.4764924049377441</v>
      </c>
      <c r="AJ45" s="16">
        <v>0</v>
      </c>
      <c r="AK45" s="16" t="s">
        <v>167</v>
      </c>
      <c r="AL45" s="16" t="s">
        <v>18</v>
      </c>
      <c r="AM45" s="16" t="s">
        <v>18</v>
      </c>
      <c r="AN45" s="16" t="s">
        <v>18</v>
      </c>
      <c r="AO45" s="16" t="s">
        <v>18</v>
      </c>
      <c r="AP45" s="16" t="s">
        <v>18</v>
      </c>
      <c r="AQ45" s="16" t="s">
        <v>18</v>
      </c>
      <c r="AR45" s="16" t="s">
        <v>18</v>
      </c>
      <c r="AS45" s="16" t="s">
        <v>71</v>
      </c>
      <c r="AT45" s="16" t="s">
        <v>18</v>
      </c>
      <c r="AU45" s="16">
        <v>62</v>
      </c>
      <c r="AV45" s="16">
        <v>10</v>
      </c>
      <c r="AW45" s="16" t="s">
        <v>18</v>
      </c>
    </row>
    <row r="46" spans="1:49" s="16" customFormat="1" ht="13.2">
      <c r="A46" s="17" t="s">
        <v>262</v>
      </c>
      <c r="B46" s="17" t="s">
        <v>263</v>
      </c>
      <c r="C46" s="18">
        <v>191901178802.31003</v>
      </c>
      <c r="D46" s="14">
        <v>175.52999877929688</v>
      </c>
      <c r="E46" s="14">
        <v>94.751091003417969</v>
      </c>
      <c r="F46" s="14">
        <v>37.530363203542372</v>
      </c>
      <c r="G46" s="14">
        <v>67954000896</v>
      </c>
      <c r="H46" s="14">
        <v>8.4400002621114254</v>
      </c>
      <c r="I46" s="16" t="s">
        <v>28</v>
      </c>
      <c r="J46" s="16" t="s">
        <v>264</v>
      </c>
      <c r="K46" s="15">
        <v>661.87800000000004</v>
      </c>
      <c r="L46" s="15">
        <v>885.86300000000006</v>
      </c>
      <c r="M46" s="15">
        <v>76985.803</v>
      </c>
      <c r="N46" s="16" t="s">
        <v>118</v>
      </c>
      <c r="O46" s="15" t="s">
        <v>18</v>
      </c>
      <c r="P46" s="15" t="s">
        <v>18</v>
      </c>
      <c r="Q46" s="15" t="s">
        <v>167</v>
      </c>
      <c r="R46" s="15">
        <v>5.1697888374328613</v>
      </c>
      <c r="S46" s="16" t="s">
        <v>18</v>
      </c>
      <c r="T46" s="16" t="s">
        <v>114</v>
      </c>
      <c r="U46" s="16" t="s">
        <v>114</v>
      </c>
      <c r="V46" s="16" t="s">
        <v>18</v>
      </c>
      <c r="W46" s="16">
        <v>12</v>
      </c>
      <c r="X46" s="16">
        <v>91.666702270507813</v>
      </c>
      <c r="Y46" s="16">
        <v>63.083301544189453</v>
      </c>
      <c r="Z46" s="16">
        <v>41.666698455810547</v>
      </c>
      <c r="AA46" s="16">
        <v>75</v>
      </c>
      <c r="AB46" s="16">
        <v>7.2524991035461426</v>
      </c>
      <c r="AC46" s="16">
        <v>5.7391042709350586</v>
      </c>
      <c r="AD46" s="16">
        <v>8.4545555114746094</v>
      </c>
      <c r="AE46" s="16">
        <v>9.687169075012207</v>
      </c>
      <c r="AF46" s="16">
        <v>3</v>
      </c>
      <c r="AG46" s="16" t="s">
        <v>167</v>
      </c>
      <c r="AH46" s="16" t="s">
        <v>167</v>
      </c>
      <c r="AI46" s="16" t="s">
        <v>167</v>
      </c>
      <c r="AJ46" s="16" t="s">
        <v>167</v>
      </c>
      <c r="AK46" s="16">
        <v>6.729494571685791</v>
      </c>
      <c r="AL46" s="16" t="s">
        <v>18</v>
      </c>
      <c r="AM46" s="16" t="s">
        <v>18</v>
      </c>
      <c r="AN46" s="16" t="s">
        <v>18</v>
      </c>
      <c r="AO46" s="16">
        <v>3.9040000438690186</v>
      </c>
      <c r="AP46" s="16" t="s">
        <v>18</v>
      </c>
      <c r="AQ46" s="16" t="s">
        <v>18</v>
      </c>
      <c r="AR46" s="16" t="s">
        <v>18</v>
      </c>
      <c r="AS46" s="16" t="s">
        <v>66</v>
      </c>
      <c r="AT46" s="16" t="s">
        <v>18</v>
      </c>
      <c r="AU46" s="16">
        <v>78</v>
      </c>
      <c r="AV46" s="16">
        <v>8</v>
      </c>
      <c r="AW46" s="16" t="s">
        <v>18</v>
      </c>
    </row>
    <row r="47" spans="1:49" s="16" customFormat="1" ht="13.2">
      <c r="A47" s="17" t="s">
        <v>265</v>
      </c>
      <c r="B47" s="17" t="s">
        <v>266</v>
      </c>
      <c r="C47" s="18">
        <v>188938800000.00003</v>
      </c>
      <c r="D47" s="14">
        <v>169.30000305175781</v>
      </c>
      <c r="E47" s="14">
        <v>23.270195007324219</v>
      </c>
      <c r="F47" s="14">
        <v>17.658190303227993</v>
      </c>
      <c r="G47" s="14">
        <v>36291999232</v>
      </c>
      <c r="H47" s="14">
        <v>6.9600000381469727</v>
      </c>
      <c r="I47" s="16" t="s">
        <v>31</v>
      </c>
      <c r="J47" s="16" t="s">
        <v>178</v>
      </c>
      <c r="K47" s="15">
        <v>111.276</v>
      </c>
      <c r="L47" s="15">
        <v>329.43900000000002</v>
      </c>
      <c r="M47" s="15">
        <v>2326.0050000000001</v>
      </c>
      <c r="N47" s="16" t="s">
        <v>122</v>
      </c>
      <c r="O47" s="15" t="s">
        <v>18</v>
      </c>
      <c r="P47" s="15" t="s">
        <v>18</v>
      </c>
      <c r="Q47" s="15">
        <v>9.4101762771606445</v>
      </c>
      <c r="R47" s="15">
        <v>6.9304108619689941</v>
      </c>
      <c r="S47" s="16" t="s">
        <v>114</v>
      </c>
      <c r="T47" s="16" t="s">
        <v>114</v>
      </c>
      <c r="U47" s="16" t="s">
        <v>114</v>
      </c>
      <c r="V47" s="16" t="s">
        <v>114</v>
      </c>
      <c r="W47" s="16">
        <v>12</v>
      </c>
      <c r="X47" s="16">
        <v>91.666702270507813</v>
      </c>
      <c r="Y47" s="16">
        <v>61.5</v>
      </c>
      <c r="Z47" s="16">
        <v>33.333301544189453</v>
      </c>
      <c r="AA47" s="16">
        <v>98</v>
      </c>
      <c r="AB47" s="16">
        <v>8.1948413848876953</v>
      </c>
      <c r="AC47" s="16">
        <v>8.3895025253295898</v>
      </c>
      <c r="AD47" s="16">
        <v>6.7318439483642578</v>
      </c>
      <c r="AE47" s="16">
        <v>8.4611530303955078</v>
      </c>
      <c r="AF47" s="16">
        <v>6.5270452499389648</v>
      </c>
      <c r="AG47" s="16" t="s">
        <v>167</v>
      </c>
      <c r="AH47" s="16">
        <v>6.1950788497924805</v>
      </c>
      <c r="AI47" s="16" t="s">
        <v>167</v>
      </c>
      <c r="AJ47" s="16" t="s">
        <v>167</v>
      </c>
      <c r="AK47" s="16">
        <v>10</v>
      </c>
      <c r="AL47" s="16">
        <v>8.6000003814697266</v>
      </c>
      <c r="AM47" s="16">
        <v>0.49344979820834167</v>
      </c>
      <c r="AN47" s="16">
        <v>22.899999618530273</v>
      </c>
      <c r="AO47" s="16" t="s">
        <v>18</v>
      </c>
      <c r="AP47" s="16" t="s">
        <v>18</v>
      </c>
      <c r="AQ47" s="16" t="s">
        <v>18</v>
      </c>
      <c r="AR47" s="16" t="s">
        <v>18</v>
      </c>
      <c r="AS47" s="16" t="s">
        <v>66</v>
      </c>
      <c r="AT47" s="16" t="s">
        <v>18</v>
      </c>
      <c r="AU47" s="16">
        <v>92</v>
      </c>
      <c r="AV47" s="16">
        <v>1</v>
      </c>
      <c r="AW47" s="16" t="s">
        <v>114</v>
      </c>
    </row>
    <row r="48" spans="1:49" s="16" customFormat="1" ht="13.2">
      <c r="A48" s="17" t="s">
        <v>267</v>
      </c>
      <c r="B48" s="17" t="s">
        <v>268</v>
      </c>
      <c r="C48" s="18">
        <v>186750760000</v>
      </c>
      <c r="D48" s="14">
        <v>44.169998168945313</v>
      </c>
      <c r="E48" s="14">
        <v>365.43392944335938</v>
      </c>
      <c r="F48" s="14">
        <v>-11.842429944809485</v>
      </c>
      <c r="G48" s="14">
        <v>54228000768</v>
      </c>
      <c r="H48" s="14">
        <v>0.39216498285531998</v>
      </c>
      <c r="I48" s="16" t="s">
        <v>31</v>
      </c>
      <c r="J48" s="16" t="s">
        <v>178</v>
      </c>
      <c r="K48" s="15">
        <v>965.30600000000004</v>
      </c>
      <c r="L48" s="15">
        <v>3130.7579999999998</v>
      </c>
      <c r="M48" s="15">
        <v>18130.399000000001</v>
      </c>
      <c r="N48" s="16" t="s">
        <v>118</v>
      </c>
      <c r="O48" s="15" t="s">
        <v>18</v>
      </c>
      <c r="P48" s="15" t="s">
        <v>18</v>
      </c>
      <c r="Q48" s="15">
        <v>8.2394905090332031</v>
      </c>
      <c r="R48" s="15">
        <v>6.8918256759643555</v>
      </c>
      <c r="S48" s="16" t="s">
        <v>114</v>
      </c>
      <c r="T48" s="16" t="s">
        <v>114</v>
      </c>
      <c r="U48" s="16" t="s">
        <v>114</v>
      </c>
      <c r="V48" s="16" t="s">
        <v>18</v>
      </c>
      <c r="W48" s="16">
        <v>13</v>
      </c>
      <c r="X48" s="16" t="s">
        <v>18</v>
      </c>
      <c r="Y48" s="16">
        <v>60.615398406982422</v>
      </c>
      <c r="Z48" s="16">
        <v>38.461498260498047</v>
      </c>
      <c r="AA48" s="16" t="s">
        <v>18</v>
      </c>
      <c r="AB48" s="16">
        <v>8.1453495025634766</v>
      </c>
      <c r="AC48" s="16">
        <v>8.6734800338745117</v>
      </c>
      <c r="AD48" s="16">
        <v>8.3043212890625</v>
      </c>
      <c r="AE48" s="16">
        <v>8.3730278015136719</v>
      </c>
      <c r="AF48" s="16">
        <v>3</v>
      </c>
      <c r="AG48" s="16" t="s">
        <v>167</v>
      </c>
      <c r="AH48" s="16">
        <v>4.4570989608764648</v>
      </c>
      <c r="AI48" s="16" t="s">
        <v>167</v>
      </c>
      <c r="AJ48" s="16" t="s">
        <v>167</v>
      </c>
      <c r="AK48" s="16">
        <v>6.3074812889099121</v>
      </c>
      <c r="AL48" s="16" t="s">
        <v>18</v>
      </c>
      <c r="AM48" s="16">
        <v>0.6761565744507736</v>
      </c>
      <c r="AN48" s="16">
        <v>28.100000381469727</v>
      </c>
      <c r="AO48" s="16" t="s">
        <v>18</v>
      </c>
      <c r="AP48" s="16" t="s">
        <v>18</v>
      </c>
      <c r="AQ48" s="16" t="s">
        <v>114</v>
      </c>
      <c r="AR48" s="16" t="s">
        <v>18</v>
      </c>
      <c r="AS48" s="16" t="s">
        <v>68</v>
      </c>
      <c r="AT48" s="16" t="s">
        <v>18</v>
      </c>
      <c r="AU48" s="16">
        <v>90</v>
      </c>
      <c r="AV48" s="16">
        <v>3</v>
      </c>
      <c r="AW48" s="16" t="s">
        <v>18</v>
      </c>
    </row>
    <row r="49" spans="1:49" s="16" customFormat="1" ht="13.2">
      <c r="A49" s="17" t="s">
        <v>269</v>
      </c>
      <c r="B49" s="17" t="s">
        <v>270</v>
      </c>
      <c r="C49" s="18">
        <v>184928701120.07999</v>
      </c>
      <c r="D49" s="14">
        <v>249.72000122070313</v>
      </c>
      <c r="E49" s="14">
        <v>36.300704956054688</v>
      </c>
      <c r="F49" s="14">
        <v>8.0621745181354676</v>
      </c>
      <c r="G49" s="14">
        <v>27602000384</v>
      </c>
      <c r="H49" s="14">
        <v>6.4500000476837158</v>
      </c>
      <c r="I49" s="16" t="s">
        <v>21</v>
      </c>
      <c r="J49" s="16" t="s">
        <v>249</v>
      </c>
      <c r="K49" s="15">
        <v>130.64500000000001</v>
      </c>
      <c r="L49" s="15">
        <v>205.85400000000001</v>
      </c>
      <c r="M49" s="15">
        <v>4072.0810000000001</v>
      </c>
      <c r="N49" s="16" t="s">
        <v>118</v>
      </c>
      <c r="O49" s="15" t="s">
        <v>18</v>
      </c>
      <c r="P49" s="15" t="s">
        <v>18</v>
      </c>
      <c r="Q49" s="15" t="s">
        <v>167</v>
      </c>
      <c r="R49" s="15" t="s">
        <v>167</v>
      </c>
      <c r="S49" s="16" t="s">
        <v>18</v>
      </c>
      <c r="T49" s="16" t="s">
        <v>18</v>
      </c>
      <c r="U49" s="16" t="s">
        <v>18</v>
      </c>
      <c r="V49" s="16" t="s">
        <v>18</v>
      </c>
      <c r="W49" s="16">
        <v>14</v>
      </c>
      <c r="X49" s="16" t="s">
        <v>18</v>
      </c>
      <c r="Y49" s="16">
        <v>64.142898559570313</v>
      </c>
      <c r="Z49" s="16">
        <v>28.571399688720703</v>
      </c>
      <c r="AA49" s="16" t="s">
        <v>18</v>
      </c>
      <c r="AB49" s="16">
        <v>5.1100172996520996</v>
      </c>
      <c r="AC49" s="16">
        <v>8.3908987045288086</v>
      </c>
      <c r="AD49" s="16">
        <v>6.9274377822875977</v>
      </c>
      <c r="AE49" s="16">
        <v>7.8968615531921387</v>
      </c>
      <c r="AF49" s="16">
        <v>5.094184398651123</v>
      </c>
      <c r="AG49" s="16">
        <v>3</v>
      </c>
      <c r="AH49" s="16">
        <v>6.0735507011413574</v>
      </c>
      <c r="AI49" s="16">
        <v>1.5</v>
      </c>
      <c r="AJ49" s="16">
        <v>10</v>
      </c>
      <c r="AK49" s="16" t="s">
        <v>167</v>
      </c>
      <c r="AL49" s="16" t="s">
        <v>18</v>
      </c>
      <c r="AM49" s="16">
        <v>0.87499999999999989</v>
      </c>
      <c r="AN49" s="16">
        <v>40</v>
      </c>
      <c r="AO49" s="16">
        <v>0.39599999785423279</v>
      </c>
      <c r="AP49" s="16" t="s">
        <v>18</v>
      </c>
      <c r="AQ49" s="16" t="s">
        <v>114</v>
      </c>
      <c r="AR49" s="16" t="s">
        <v>18</v>
      </c>
      <c r="AS49" s="16" t="s">
        <v>67</v>
      </c>
      <c r="AT49" s="16" t="s">
        <v>18</v>
      </c>
      <c r="AU49" s="16">
        <v>89</v>
      </c>
      <c r="AV49" s="16">
        <v>7</v>
      </c>
      <c r="AW49" s="16" t="s">
        <v>18</v>
      </c>
    </row>
    <row r="50" spans="1:49" s="16" customFormat="1" ht="13.2">
      <c r="A50" s="17" t="s">
        <v>271</v>
      </c>
      <c r="B50" s="17" t="s">
        <v>272</v>
      </c>
      <c r="C50" s="18">
        <v>182986812679.66998</v>
      </c>
      <c r="D50" s="14">
        <v>366.42999267578125</v>
      </c>
      <c r="E50" s="14">
        <v>16.470849990844727</v>
      </c>
      <c r="F50" s="14">
        <v>24.496833190506774</v>
      </c>
      <c r="G50" s="14">
        <v>67060000768</v>
      </c>
      <c r="H50" s="14">
        <v>20.249999761581421</v>
      </c>
      <c r="I50" s="16" t="s">
        <v>28</v>
      </c>
      <c r="J50" s="16" t="s">
        <v>273</v>
      </c>
      <c r="K50" s="15">
        <v>662.49900000000002</v>
      </c>
      <c r="L50" s="15">
        <v>790.36900000000003</v>
      </c>
      <c r="M50" s="15">
        <v>801792.93299999996</v>
      </c>
      <c r="N50" s="16" t="s">
        <v>118</v>
      </c>
      <c r="O50" s="15" t="s">
        <v>18</v>
      </c>
      <c r="P50" s="15" t="s">
        <v>18</v>
      </c>
      <c r="Q50" s="15">
        <v>6.8235020637512207</v>
      </c>
      <c r="R50" s="15">
        <v>7.2341723442077637</v>
      </c>
      <c r="S50" s="16" t="s">
        <v>18</v>
      </c>
      <c r="T50" s="16" t="s">
        <v>18</v>
      </c>
      <c r="U50" s="16" t="s">
        <v>114</v>
      </c>
      <c r="V50" s="16" t="s">
        <v>18</v>
      </c>
      <c r="W50" s="16">
        <v>10</v>
      </c>
      <c r="X50" s="16" t="s">
        <v>18</v>
      </c>
      <c r="Y50" s="16">
        <v>64.800003051757813</v>
      </c>
      <c r="Z50" s="16">
        <v>30</v>
      </c>
      <c r="AA50" s="16" t="s">
        <v>18</v>
      </c>
      <c r="AB50" s="16">
        <v>6.6248245239257813</v>
      </c>
      <c r="AC50" s="16">
        <v>7.8388104438781738</v>
      </c>
      <c r="AD50" s="16">
        <v>7.8983631134033203</v>
      </c>
      <c r="AE50" s="16">
        <v>8.7318096160888672</v>
      </c>
      <c r="AF50" s="16">
        <v>2</v>
      </c>
      <c r="AG50" s="16" t="s">
        <v>167</v>
      </c>
      <c r="AH50" s="16">
        <v>0</v>
      </c>
      <c r="AI50" s="16">
        <v>3</v>
      </c>
      <c r="AJ50" s="16" t="s">
        <v>167</v>
      </c>
      <c r="AK50" s="16">
        <v>5.22479248046875</v>
      </c>
      <c r="AL50" s="16" t="s">
        <v>18</v>
      </c>
      <c r="AM50" s="16" t="s">
        <v>18</v>
      </c>
      <c r="AN50" s="16" t="s">
        <v>18</v>
      </c>
      <c r="AO50" s="16" t="s">
        <v>18</v>
      </c>
      <c r="AP50" s="16" t="s">
        <v>18</v>
      </c>
      <c r="AQ50" s="16" t="s">
        <v>18</v>
      </c>
      <c r="AR50" s="16" t="s">
        <v>18</v>
      </c>
      <c r="AS50" s="16" t="s">
        <v>66</v>
      </c>
      <c r="AT50" s="16" t="s">
        <v>18</v>
      </c>
      <c r="AU50" s="16">
        <v>92</v>
      </c>
      <c r="AV50" s="16">
        <v>7</v>
      </c>
      <c r="AW50" s="16" t="s">
        <v>18</v>
      </c>
    </row>
    <row r="51" spans="1:49" s="16" customFormat="1" ht="13.2">
      <c r="A51" s="17" t="s">
        <v>274</v>
      </c>
      <c r="B51" s="17" t="s">
        <v>275</v>
      </c>
      <c r="C51" s="18">
        <v>181986349999.99997</v>
      </c>
      <c r="D51" s="14">
        <v>650</v>
      </c>
      <c r="E51" s="14">
        <v>66.095802307128906</v>
      </c>
      <c r="F51" s="14">
        <v>4.1496642880858525</v>
      </c>
      <c r="G51" s="14">
        <v>15093999616</v>
      </c>
      <c r="H51" s="14">
        <v>9.8800000548362732</v>
      </c>
      <c r="I51" s="16" t="s">
        <v>31</v>
      </c>
      <c r="J51" s="16" t="s">
        <v>38</v>
      </c>
      <c r="K51" s="15">
        <v>5.141</v>
      </c>
      <c r="L51" s="15">
        <v>22.509</v>
      </c>
      <c r="M51" s="15">
        <v>393.685</v>
      </c>
      <c r="N51" s="16" t="s">
        <v>118</v>
      </c>
      <c r="O51" s="15" t="s">
        <v>18</v>
      </c>
      <c r="P51" s="15" t="s">
        <v>18</v>
      </c>
      <c r="Q51" s="15" t="s">
        <v>167</v>
      </c>
      <c r="R51" s="15">
        <v>8.3835363388061523</v>
      </c>
      <c r="S51" s="16" t="s">
        <v>114</v>
      </c>
      <c r="T51" s="16" t="s">
        <v>114</v>
      </c>
      <c r="U51" s="16" t="s">
        <v>114</v>
      </c>
      <c r="V51" s="16" t="s">
        <v>115</v>
      </c>
      <c r="W51" s="16">
        <v>11</v>
      </c>
      <c r="X51" s="16">
        <v>81.818199157714844</v>
      </c>
      <c r="Y51" s="16">
        <v>57.909099578857422</v>
      </c>
      <c r="Z51" s="16">
        <v>36.363601684570313</v>
      </c>
      <c r="AA51" s="16">
        <v>75</v>
      </c>
      <c r="AB51" s="16">
        <v>7.3170413970947266</v>
      </c>
      <c r="AC51" s="16">
        <v>8.6602897644042969</v>
      </c>
      <c r="AD51" s="16">
        <v>7.9872283935546875</v>
      </c>
      <c r="AE51" s="16">
        <v>8.4857749938964844</v>
      </c>
      <c r="AF51" s="16" t="s">
        <v>167</v>
      </c>
      <c r="AG51" s="16" t="s">
        <v>167</v>
      </c>
      <c r="AH51" s="16">
        <v>6.4996209144592285</v>
      </c>
      <c r="AI51" s="16">
        <v>0.7653312087059021</v>
      </c>
      <c r="AJ51" s="16" t="s">
        <v>167</v>
      </c>
      <c r="AK51" s="16" t="s">
        <v>167</v>
      </c>
      <c r="AL51" s="16" t="s">
        <v>18</v>
      </c>
      <c r="AM51" s="16" t="s">
        <v>18</v>
      </c>
      <c r="AN51" s="16">
        <v>42.900001525878906</v>
      </c>
      <c r="AO51" s="16" t="s">
        <v>18</v>
      </c>
      <c r="AP51" s="16" t="s">
        <v>18</v>
      </c>
      <c r="AQ51" s="16" t="s">
        <v>115</v>
      </c>
      <c r="AR51" s="16" t="s">
        <v>18</v>
      </c>
      <c r="AS51" s="16" t="s">
        <v>68</v>
      </c>
      <c r="AT51" s="16" t="s">
        <v>18</v>
      </c>
      <c r="AU51" s="16">
        <v>94</v>
      </c>
      <c r="AV51" s="16">
        <v>1</v>
      </c>
      <c r="AW51" s="16" t="s">
        <v>114</v>
      </c>
    </row>
    <row r="52" spans="1:49" s="16" customFormat="1" ht="13.2">
      <c r="A52" s="17" t="s">
        <v>276</v>
      </c>
      <c r="B52" s="17" t="s">
        <v>277</v>
      </c>
      <c r="C52" s="18">
        <v>176651600000</v>
      </c>
      <c r="D52" s="14">
        <v>41.959999084472656</v>
      </c>
      <c r="E52" s="14">
        <v>9.1961441040039063</v>
      </c>
      <c r="F52" s="14">
        <v>13.195591453022072</v>
      </c>
      <c r="G52" s="14">
        <v>133973999616</v>
      </c>
      <c r="H52" s="14">
        <v>2.7599999904632568</v>
      </c>
      <c r="I52" s="16" t="s">
        <v>26</v>
      </c>
      <c r="J52" s="16" t="s">
        <v>27</v>
      </c>
      <c r="K52" s="15">
        <v>301.58499999999998</v>
      </c>
      <c r="L52" s="15">
        <v>3719.8319999999999</v>
      </c>
      <c r="M52" s="15">
        <v>9936.9850000000006</v>
      </c>
      <c r="N52" s="16" t="s">
        <v>118</v>
      </c>
      <c r="O52" s="15" t="s">
        <v>18</v>
      </c>
      <c r="P52" s="15" t="s">
        <v>18</v>
      </c>
      <c r="Q52" s="15" t="s">
        <v>167</v>
      </c>
      <c r="R52" s="15">
        <v>5.7805442810058594</v>
      </c>
      <c r="S52" s="16" t="s">
        <v>18</v>
      </c>
      <c r="T52" s="16" t="s">
        <v>114</v>
      </c>
      <c r="U52" s="16" t="s">
        <v>18</v>
      </c>
      <c r="V52" s="16" t="s">
        <v>18</v>
      </c>
      <c r="W52" s="16">
        <v>12</v>
      </c>
      <c r="X52" s="16" t="s">
        <v>18</v>
      </c>
      <c r="Y52" s="16">
        <v>64.25</v>
      </c>
      <c r="Z52" s="16">
        <v>33.333301544189453</v>
      </c>
      <c r="AA52" s="16" t="s">
        <v>18</v>
      </c>
      <c r="AB52" s="16">
        <v>7.4550442695617676</v>
      </c>
      <c r="AC52" s="16">
        <v>9.1229047775268555</v>
      </c>
      <c r="AD52" s="16">
        <v>8.0370883941650391</v>
      </c>
      <c r="AE52" s="16">
        <v>8.3378238677978516</v>
      </c>
      <c r="AF52" s="16" t="s">
        <v>167</v>
      </c>
      <c r="AG52" s="16" t="s">
        <v>167</v>
      </c>
      <c r="AH52" s="16">
        <v>5.6060142517089844</v>
      </c>
      <c r="AI52" s="16">
        <v>2.6129310131072998</v>
      </c>
      <c r="AJ52" s="16">
        <v>3</v>
      </c>
      <c r="AK52" s="16" t="s">
        <v>167</v>
      </c>
      <c r="AL52" s="16" t="s">
        <v>18</v>
      </c>
      <c r="AM52" s="16">
        <v>1.1640378750091005</v>
      </c>
      <c r="AN52" s="16">
        <v>31.700000762939453</v>
      </c>
      <c r="AO52" s="16">
        <v>24</v>
      </c>
      <c r="AP52" s="16" t="s">
        <v>18</v>
      </c>
      <c r="AQ52" s="16" t="s">
        <v>18</v>
      </c>
      <c r="AR52" s="16" t="s">
        <v>18</v>
      </c>
      <c r="AS52" s="16" t="s">
        <v>67</v>
      </c>
      <c r="AT52" s="16" t="s">
        <v>18</v>
      </c>
      <c r="AU52" s="16">
        <v>55</v>
      </c>
      <c r="AV52" s="16">
        <v>1</v>
      </c>
      <c r="AW52" s="16" t="s">
        <v>18</v>
      </c>
    </row>
    <row r="53" spans="1:49" s="16" customFormat="1" ht="13.2">
      <c r="A53" s="17" t="s">
        <v>278</v>
      </c>
      <c r="B53" s="17" t="s">
        <v>279</v>
      </c>
      <c r="C53" s="18">
        <v>175061596174.08002</v>
      </c>
      <c r="D53" s="14">
        <v>190.96000671386719</v>
      </c>
      <c r="E53" s="14">
        <v>20.650262832641602</v>
      </c>
      <c r="F53" s="14">
        <v>17.810722331777296</v>
      </c>
      <c r="G53" s="14">
        <v>61861001216</v>
      </c>
      <c r="H53" s="14">
        <v>8.2199999094009399</v>
      </c>
      <c r="I53" s="16" t="s">
        <v>31</v>
      </c>
      <c r="J53" s="16" t="s">
        <v>32</v>
      </c>
      <c r="K53" s="15">
        <v>69.668000000000006</v>
      </c>
      <c r="L53" s="15">
        <v>330.05500000000001</v>
      </c>
      <c r="M53" s="15">
        <v>714.58500000000004</v>
      </c>
      <c r="N53" s="16" t="s">
        <v>118</v>
      </c>
      <c r="O53" s="15" t="s">
        <v>18</v>
      </c>
      <c r="P53" s="15" t="s">
        <v>18</v>
      </c>
      <c r="Q53" s="15" t="s">
        <v>167</v>
      </c>
      <c r="R53" s="15">
        <v>6.3719286918640137</v>
      </c>
      <c r="S53" s="16" t="s">
        <v>18</v>
      </c>
      <c r="T53" s="16" t="s">
        <v>18</v>
      </c>
      <c r="U53" s="16" t="s">
        <v>18</v>
      </c>
      <c r="V53" s="16" t="s">
        <v>18</v>
      </c>
      <c r="W53" s="16">
        <v>14</v>
      </c>
      <c r="X53" s="16">
        <v>92.857101440429688</v>
      </c>
      <c r="Y53" s="16">
        <v>64.571403503417969</v>
      </c>
      <c r="Z53" s="16">
        <v>21.428600311279297</v>
      </c>
      <c r="AA53" s="16">
        <v>75</v>
      </c>
      <c r="AB53" s="16">
        <v>6.6449756622314453</v>
      </c>
      <c r="AC53" s="16">
        <v>8.4178047180175781</v>
      </c>
      <c r="AD53" s="16">
        <v>6.7944526672363281</v>
      </c>
      <c r="AE53" s="16">
        <v>8.4244222640991211</v>
      </c>
      <c r="AF53" s="16" t="s">
        <v>167</v>
      </c>
      <c r="AG53" s="16" t="s">
        <v>167</v>
      </c>
      <c r="AH53" s="16">
        <v>2.0586419105529785</v>
      </c>
      <c r="AI53" s="16">
        <v>2.6764810085296631</v>
      </c>
      <c r="AJ53" s="16" t="s">
        <v>167</v>
      </c>
      <c r="AK53" s="16" t="s">
        <v>167</v>
      </c>
      <c r="AL53" s="16" t="s">
        <v>18</v>
      </c>
      <c r="AM53" s="16" t="s">
        <v>18</v>
      </c>
      <c r="AN53" s="16" t="s">
        <v>18</v>
      </c>
      <c r="AO53" s="16" t="s">
        <v>18</v>
      </c>
      <c r="AP53" s="16" t="s">
        <v>18</v>
      </c>
      <c r="AQ53" s="16" t="s">
        <v>18</v>
      </c>
      <c r="AR53" s="16" t="s">
        <v>18</v>
      </c>
      <c r="AS53" s="16" t="s">
        <v>67</v>
      </c>
      <c r="AT53" s="16" t="s">
        <v>18</v>
      </c>
      <c r="AU53" s="16">
        <v>88</v>
      </c>
      <c r="AV53" s="16">
        <v>6</v>
      </c>
      <c r="AW53" s="16" t="s">
        <v>18</v>
      </c>
    </row>
    <row r="54" spans="1:49" s="16" customFormat="1" ht="13.2">
      <c r="A54" s="17" t="s">
        <v>280</v>
      </c>
      <c r="B54" s="17" t="s">
        <v>281</v>
      </c>
      <c r="C54" s="18">
        <v>172180015645.65002</v>
      </c>
      <c r="D54" s="14">
        <v>43.349998474121094</v>
      </c>
      <c r="E54" s="14">
        <v>11.882200241088867</v>
      </c>
      <c r="F54" s="14">
        <v>-0.48374743479874249</v>
      </c>
      <c r="G54" s="14">
        <v>121572001792</v>
      </c>
      <c r="H54" s="14">
        <v>3.7200000286102295</v>
      </c>
      <c r="I54" s="16" t="s">
        <v>26</v>
      </c>
      <c r="J54" s="16" t="s">
        <v>39</v>
      </c>
      <c r="K54" s="15">
        <v>501.971</v>
      </c>
      <c r="L54" s="15">
        <v>1361.4939999999999</v>
      </c>
      <c r="M54" s="15">
        <v>12731.28</v>
      </c>
      <c r="N54" s="16" t="s">
        <v>118</v>
      </c>
      <c r="O54" s="15" t="s">
        <v>18</v>
      </c>
      <c r="P54" s="15" t="s">
        <v>18</v>
      </c>
      <c r="Q54" s="15" t="s">
        <v>167</v>
      </c>
      <c r="R54" s="15">
        <v>5.9750394821166992</v>
      </c>
      <c r="S54" s="16" t="s">
        <v>18</v>
      </c>
      <c r="T54" s="16" t="s">
        <v>18</v>
      </c>
      <c r="U54" s="16" t="s">
        <v>18</v>
      </c>
      <c r="V54" s="16" t="s">
        <v>18</v>
      </c>
      <c r="W54" s="16">
        <v>11</v>
      </c>
      <c r="X54" s="16" t="s">
        <v>18</v>
      </c>
      <c r="Y54" s="16">
        <v>66.545501708984375</v>
      </c>
      <c r="Z54" s="16">
        <v>27.272699356079102</v>
      </c>
      <c r="AA54" s="16" t="s">
        <v>18</v>
      </c>
      <c r="AB54" s="16">
        <v>4.856839656829834</v>
      </c>
      <c r="AC54" s="16">
        <v>8.8857479095458984</v>
      </c>
      <c r="AD54" s="16">
        <v>4.3456320762634277</v>
      </c>
      <c r="AE54" s="16">
        <v>8.825688362121582</v>
      </c>
      <c r="AF54" s="16" t="s">
        <v>167</v>
      </c>
      <c r="AG54" s="16" t="s">
        <v>167</v>
      </c>
      <c r="AH54" s="16">
        <v>2.0055272579193115</v>
      </c>
      <c r="AI54" s="16">
        <v>1.5</v>
      </c>
      <c r="AJ54" s="16">
        <v>3</v>
      </c>
      <c r="AK54" s="16" t="s">
        <v>167</v>
      </c>
      <c r="AL54" s="16" t="s">
        <v>18</v>
      </c>
      <c r="AM54" s="16" t="s">
        <v>18</v>
      </c>
      <c r="AN54" s="16" t="s">
        <v>18</v>
      </c>
      <c r="AO54" s="16" t="s">
        <v>18</v>
      </c>
      <c r="AP54" s="16" t="s">
        <v>18</v>
      </c>
      <c r="AQ54" s="16" t="s">
        <v>18</v>
      </c>
      <c r="AR54" s="16" t="s">
        <v>18</v>
      </c>
      <c r="AS54" s="16" t="s">
        <v>69</v>
      </c>
      <c r="AT54" s="16" t="s">
        <v>18</v>
      </c>
      <c r="AU54" s="16">
        <v>81</v>
      </c>
      <c r="AV54" s="16">
        <v>10</v>
      </c>
      <c r="AW54" s="16" t="s">
        <v>18</v>
      </c>
    </row>
    <row r="55" spans="1:49" s="16" customFormat="1" ht="13.2">
      <c r="A55" s="17" t="s">
        <v>282</v>
      </c>
      <c r="B55" s="17" t="s">
        <v>283</v>
      </c>
      <c r="C55" s="18">
        <v>171355961727.87997</v>
      </c>
      <c r="D55" s="14">
        <v>206.22999572753906</v>
      </c>
      <c r="E55" s="14">
        <v>25.175683975219727</v>
      </c>
      <c r="F55" s="14">
        <v>27.461420620484091</v>
      </c>
      <c r="G55" s="14">
        <v>26484999680</v>
      </c>
      <c r="H55" s="14">
        <v>8.5600001811981201</v>
      </c>
      <c r="I55" s="16" t="s">
        <v>31</v>
      </c>
      <c r="J55" s="16" t="s">
        <v>178</v>
      </c>
      <c r="K55" s="15">
        <v>65.441000000000003</v>
      </c>
      <c r="L55" s="15">
        <v>177.53299999999999</v>
      </c>
      <c r="M55" s="15">
        <v>25358.03</v>
      </c>
      <c r="N55" s="16" t="s">
        <v>118</v>
      </c>
      <c r="O55" s="15" t="s">
        <v>18</v>
      </c>
      <c r="P55" s="15" t="s">
        <v>18</v>
      </c>
      <c r="Q55" s="15">
        <v>6.7351322174072266</v>
      </c>
      <c r="R55" s="15">
        <v>7.432377815246582</v>
      </c>
      <c r="S55" s="16" t="s">
        <v>18</v>
      </c>
      <c r="T55" s="16" t="s">
        <v>18</v>
      </c>
      <c r="U55" s="16" t="s">
        <v>18</v>
      </c>
      <c r="V55" s="16" t="s">
        <v>18</v>
      </c>
      <c r="W55" s="16">
        <v>10</v>
      </c>
      <c r="X55" s="16">
        <v>90</v>
      </c>
      <c r="Y55" s="16">
        <v>62.900001525878906</v>
      </c>
      <c r="Z55" s="16">
        <v>30</v>
      </c>
      <c r="AA55" s="16">
        <v>75</v>
      </c>
      <c r="AB55" s="16">
        <v>8.7879552841186523</v>
      </c>
      <c r="AC55" s="16">
        <v>8.645416259765625</v>
      </c>
      <c r="AD55" s="16">
        <v>8.0983734130859375</v>
      </c>
      <c r="AE55" s="16">
        <v>9.1491851806640625</v>
      </c>
      <c r="AF55" s="16">
        <v>3</v>
      </c>
      <c r="AG55" s="16" t="s">
        <v>167</v>
      </c>
      <c r="AH55" s="16">
        <v>2.6017248630523682</v>
      </c>
      <c r="AI55" s="16" t="s">
        <v>167</v>
      </c>
      <c r="AJ55" s="16" t="s">
        <v>167</v>
      </c>
      <c r="AK55" s="16">
        <v>7.3923616409301758</v>
      </c>
      <c r="AL55" s="16" t="s">
        <v>18</v>
      </c>
      <c r="AM55" s="16" t="s">
        <v>18</v>
      </c>
      <c r="AN55" s="16">
        <v>20.299999237060547</v>
      </c>
      <c r="AO55" s="16" t="s">
        <v>18</v>
      </c>
      <c r="AP55" s="16" t="s">
        <v>18</v>
      </c>
      <c r="AQ55" s="16" t="s">
        <v>18</v>
      </c>
      <c r="AR55" s="16" t="s">
        <v>18</v>
      </c>
      <c r="AS55" s="16" t="s">
        <v>68</v>
      </c>
      <c r="AT55" s="16" t="s">
        <v>18</v>
      </c>
      <c r="AU55" s="16">
        <v>81</v>
      </c>
      <c r="AV55" s="16">
        <v>1</v>
      </c>
      <c r="AW55" s="16" t="s">
        <v>18</v>
      </c>
    </row>
    <row r="56" spans="1:49" s="16" customFormat="1" ht="13.2">
      <c r="A56" s="17" t="s">
        <v>284</v>
      </c>
      <c r="B56" s="17" t="s">
        <v>285</v>
      </c>
      <c r="C56" s="18">
        <v>163945594753.94</v>
      </c>
      <c r="D56" s="14">
        <v>227.69000244140625</v>
      </c>
      <c r="E56" s="14">
        <v>20.311328887939453</v>
      </c>
      <c r="F56" s="14">
        <v>21.928055879766074</v>
      </c>
      <c r="G56" s="14">
        <v>67363998720</v>
      </c>
      <c r="H56" s="14">
        <v>11.230000257492065</v>
      </c>
      <c r="I56" s="16" t="s">
        <v>19</v>
      </c>
      <c r="J56" s="16" t="s">
        <v>56</v>
      </c>
      <c r="K56" s="15">
        <v>26.498999999999999</v>
      </c>
      <c r="L56" s="15">
        <v>103.015</v>
      </c>
      <c r="M56" s="15" t="s">
        <v>18</v>
      </c>
      <c r="N56" s="16" t="s">
        <v>118</v>
      </c>
      <c r="O56" s="15" t="s">
        <v>18</v>
      </c>
      <c r="P56" s="15" t="s">
        <v>18</v>
      </c>
      <c r="Q56" s="15" t="s">
        <v>167</v>
      </c>
      <c r="R56" s="15">
        <v>6.6814017295837402</v>
      </c>
      <c r="S56" s="16" t="s">
        <v>18</v>
      </c>
      <c r="T56" s="16" t="s">
        <v>18</v>
      </c>
      <c r="U56" s="16" t="s">
        <v>18</v>
      </c>
      <c r="V56" s="16" t="s">
        <v>18</v>
      </c>
      <c r="W56" s="16">
        <v>14</v>
      </c>
      <c r="X56" s="16">
        <v>92.857101440429688</v>
      </c>
      <c r="Y56" s="16">
        <v>63.428600311279297</v>
      </c>
      <c r="Z56" s="16">
        <v>28.571399688720703</v>
      </c>
      <c r="AA56" s="16">
        <v>75</v>
      </c>
      <c r="AB56" s="16">
        <v>7.8060641288757324</v>
      </c>
      <c r="AC56" s="16">
        <v>7.4064068794250488</v>
      </c>
      <c r="AD56" s="16">
        <v>7.227391242980957</v>
      </c>
      <c r="AE56" s="16">
        <v>9.2243747711181641</v>
      </c>
      <c r="AF56" s="16">
        <v>0</v>
      </c>
      <c r="AG56" s="16" t="s">
        <v>167</v>
      </c>
      <c r="AH56" s="16">
        <v>7.7749199867248535</v>
      </c>
      <c r="AI56" s="16">
        <v>2</v>
      </c>
      <c r="AJ56" s="16">
        <v>0</v>
      </c>
      <c r="AK56" s="16" t="s">
        <v>167</v>
      </c>
      <c r="AL56" s="16" t="s">
        <v>18</v>
      </c>
      <c r="AM56" s="16" t="s">
        <v>18</v>
      </c>
      <c r="AN56" s="16">
        <v>53.200000762939453</v>
      </c>
      <c r="AO56" s="16" t="s">
        <v>18</v>
      </c>
      <c r="AP56" s="16" t="s">
        <v>18</v>
      </c>
      <c r="AQ56" s="16" t="s">
        <v>18</v>
      </c>
      <c r="AR56" s="16" t="s">
        <v>18</v>
      </c>
      <c r="AS56" s="16" t="s">
        <v>67</v>
      </c>
      <c r="AT56" s="16" t="s">
        <v>18</v>
      </c>
      <c r="AU56" s="16">
        <v>80</v>
      </c>
      <c r="AV56" s="16">
        <v>9</v>
      </c>
      <c r="AW56" s="16" t="s">
        <v>18</v>
      </c>
    </row>
    <row r="57" spans="1:49" s="16" customFormat="1" ht="13.2">
      <c r="A57" s="17" t="s">
        <v>286</v>
      </c>
      <c r="B57" s="17" t="s">
        <v>287</v>
      </c>
      <c r="C57" s="18">
        <v>160258097504.75998</v>
      </c>
      <c r="D57" s="14">
        <v>76.989997863769531</v>
      </c>
      <c r="E57" s="14">
        <v>357.10641479492188</v>
      </c>
      <c r="F57" s="14">
        <v>25.044661759583487</v>
      </c>
      <c r="G57" s="14">
        <v>37281000448</v>
      </c>
      <c r="H57" s="14">
        <v>0.90999999642372131</v>
      </c>
      <c r="I57" s="16" t="s">
        <v>28</v>
      </c>
      <c r="J57" s="16" t="s">
        <v>123</v>
      </c>
      <c r="K57" s="15">
        <v>1.6739999999999999</v>
      </c>
      <c r="L57" s="15">
        <v>149.85</v>
      </c>
      <c r="M57" s="15">
        <v>14979.569</v>
      </c>
      <c r="N57" s="16" t="s">
        <v>118</v>
      </c>
      <c r="O57" s="15" t="s">
        <v>18</v>
      </c>
      <c r="P57" s="15" t="s">
        <v>18</v>
      </c>
      <c r="Q57" s="15" t="s">
        <v>167</v>
      </c>
      <c r="R57" s="15">
        <v>6.3045392036437988</v>
      </c>
      <c r="S57" s="16" t="s">
        <v>18</v>
      </c>
      <c r="T57" s="16" t="s">
        <v>18</v>
      </c>
      <c r="U57" s="16" t="s">
        <v>114</v>
      </c>
      <c r="V57" s="16" t="s">
        <v>18</v>
      </c>
      <c r="W57" s="16">
        <v>11</v>
      </c>
      <c r="X57" s="16" t="s">
        <v>18</v>
      </c>
      <c r="Y57" s="16">
        <v>60.363601684570313</v>
      </c>
      <c r="Z57" s="16">
        <v>36.363601684570313</v>
      </c>
      <c r="AA57" s="16" t="s">
        <v>18</v>
      </c>
      <c r="AB57" s="16">
        <v>5.3167929649353027</v>
      </c>
      <c r="AC57" s="16">
        <v>8.6374025344848633</v>
      </c>
      <c r="AD57" s="16">
        <v>5.3659138679504395</v>
      </c>
      <c r="AE57" s="16">
        <v>9.2970256805419922</v>
      </c>
      <c r="AF57" s="16" t="s">
        <v>167</v>
      </c>
      <c r="AG57" s="16" t="s">
        <v>167</v>
      </c>
      <c r="AH57" s="16">
        <v>2.8138771057128906</v>
      </c>
      <c r="AI57" s="16">
        <v>4.2786474227905273</v>
      </c>
      <c r="AJ57" s="16" t="s">
        <v>167</v>
      </c>
      <c r="AK57" s="16" t="s">
        <v>167</v>
      </c>
      <c r="AL57" s="16" t="s">
        <v>18</v>
      </c>
      <c r="AM57" s="16" t="s">
        <v>18</v>
      </c>
      <c r="AN57" s="16" t="s">
        <v>18</v>
      </c>
      <c r="AO57" s="16" t="s">
        <v>18</v>
      </c>
      <c r="AP57" s="16" t="s">
        <v>18</v>
      </c>
      <c r="AQ57" s="16" t="s">
        <v>18</v>
      </c>
      <c r="AR57" s="16" t="s">
        <v>18</v>
      </c>
      <c r="AS57" s="16" t="s">
        <v>66</v>
      </c>
      <c r="AT57" s="16" t="s">
        <v>18</v>
      </c>
      <c r="AU57" s="16">
        <v>78</v>
      </c>
      <c r="AV57" s="16">
        <v>7</v>
      </c>
      <c r="AW57" s="16" t="s">
        <v>18</v>
      </c>
    </row>
    <row r="58" spans="1:49" s="16" customFormat="1" ht="13.2">
      <c r="A58" s="17" t="s">
        <v>288</v>
      </c>
      <c r="B58" s="17" t="s">
        <v>289</v>
      </c>
      <c r="C58" s="18">
        <v>159435064292.42999</v>
      </c>
      <c r="D58" s="14">
        <v>131.3699951171875</v>
      </c>
      <c r="E58" s="14">
        <v>70.801315307617188</v>
      </c>
      <c r="F58" s="14">
        <v>1.1021881472675021</v>
      </c>
      <c r="G58" s="14">
        <v>8022841216</v>
      </c>
      <c r="H58" s="14">
        <v>1.8400000408291817</v>
      </c>
      <c r="I58" s="16" t="s">
        <v>19</v>
      </c>
      <c r="J58" s="16" t="s">
        <v>24</v>
      </c>
      <c r="K58" s="15">
        <v>0.69199999999999995</v>
      </c>
      <c r="L58" s="15">
        <v>12.483000000000001</v>
      </c>
      <c r="M58" s="15" t="s">
        <v>18</v>
      </c>
      <c r="N58" s="16" t="s">
        <v>118</v>
      </c>
      <c r="O58" s="15" t="s">
        <v>18</v>
      </c>
      <c r="P58" s="15" t="s">
        <v>18</v>
      </c>
      <c r="Q58" s="15" t="s">
        <v>167</v>
      </c>
      <c r="R58" s="15" t="s">
        <v>167</v>
      </c>
      <c r="S58" s="16" t="s">
        <v>18</v>
      </c>
      <c r="T58" s="16" t="s">
        <v>18</v>
      </c>
      <c r="U58" s="16" t="s">
        <v>114</v>
      </c>
      <c r="V58" s="16" t="s">
        <v>18</v>
      </c>
      <c r="W58" s="16">
        <v>9</v>
      </c>
      <c r="X58" s="16">
        <v>70</v>
      </c>
      <c r="Y58" s="16">
        <v>64.111099243164063</v>
      </c>
      <c r="Z58" s="16">
        <v>33.333301544189453</v>
      </c>
      <c r="AA58" s="16" t="s">
        <v>18</v>
      </c>
      <c r="AB58" s="16">
        <v>5.2316455841064453</v>
      </c>
      <c r="AC58" s="16">
        <v>4.3468823432922363</v>
      </c>
      <c r="AD58" s="16">
        <v>7.0549221038818359</v>
      </c>
      <c r="AE58" s="16">
        <v>5.6009597778320313</v>
      </c>
      <c r="AF58" s="16" t="s">
        <v>167</v>
      </c>
      <c r="AG58" s="16" t="s">
        <v>167</v>
      </c>
      <c r="AH58" s="16">
        <v>0.55815970897674561</v>
      </c>
      <c r="AI58" s="16">
        <v>3</v>
      </c>
      <c r="AJ58" s="16">
        <v>0</v>
      </c>
      <c r="AK58" s="16" t="s">
        <v>167</v>
      </c>
      <c r="AL58" s="16" t="s">
        <v>18</v>
      </c>
      <c r="AM58" s="16" t="s">
        <v>18</v>
      </c>
      <c r="AN58" s="16" t="s">
        <v>18</v>
      </c>
      <c r="AO58" s="16" t="s">
        <v>18</v>
      </c>
      <c r="AP58" s="16" t="s">
        <v>18</v>
      </c>
      <c r="AQ58" s="16" t="s">
        <v>18</v>
      </c>
      <c r="AR58" s="16" t="s">
        <v>18</v>
      </c>
      <c r="AS58" s="16" t="s">
        <v>71</v>
      </c>
      <c r="AT58" s="16" t="s">
        <v>18</v>
      </c>
      <c r="AU58" s="16">
        <v>64</v>
      </c>
      <c r="AV58" s="16">
        <v>10</v>
      </c>
      <c r="AW58" s="16" t="s">
        <v>18</v>
      </c>
    </row>
    <row r="59" spans="1:49" s="16" customFormat="1" ht="13.2">
      <c r="A59" s="17" t="s">
        <v>290</v>
      </c>
      <c r="B59" s="17" t="s">
        <v>291</v>
      </c>
      <c r="C59" s="18">
        <v>158407005513.33002</v>
      </c>
      <c r="D59" s="14">
        <v>174.21000671386719</v>
      </c>
      <c r="E59" s="14">
        <v>24.930076599121094</v>
      </c>
      <c r="F59" s="14">
        <v>3.0197984870012462</v>
      </c>
      <c r="G59" s="14">
        <v>17518999296</v>
      </c>
      <c r="H59" s="14">
        <v>7.1322029829025269</v>
      </c>
      <c r="I59" s="16" t="s">
        <v>31</v>
      </c>
      <c r="J59" s="16" t="s">
        <v>178</v>
      </c>
      <c r="K59" s="15">
        <v>1124.528</v>
      </c>
      <c r="L59" s="15">
        <v>1328.587</v>
      </c>
      <c r="M59" s="15">
        <v>11.92</v>
      </c>
      <c r="N59" s="16" t="s">
        <v>118</v>
      </c>
      <c r="O59" s="15" t="s">
        <v>18</v>
      </c>
      <c r="P59" s="15" t="s">
        <v>18</v>
      </c>
      <c r="Q59" s="15">
        <v>2.3741676807403564</v>
      </c>
      <c r="R59" s="15">
        <v>5.2091007232666016</v>
      </c>
      <c r="S59" s="16" t="s">
        <v>18</v>
      </c>
      <c r="T59" s="16" t="s">
        <v>18</v>
      </c>
      <c r="U59" s="16" t="s">
        <v>18</v>
      </c>
      <c r="V59" s="16" t="s">
        <v>18</v>
      </c>
      <c r="W59" s="16">
        <v>13</v>
      </c>
      <c r="X59" s="16">
        <v>83.333297729492188</v>
      </c>
      <c r="Y59" s="16">
        <v>62.769199371337891</v>
      </c>
      <c r="Z59" s="16">
        <v>30.769199371337891</v>
      </c>
      <c r="AA59" s="16">
        <v>90</v>
      </c>
      <c r="AB59" s="16">
        <v>5.8439998626708984</v>
      </c>
      <c r="AC59" s="16">
        <v>8.3084316253662109</v>
      </c>
      <c r="AD59" s="16">
        <v>6.9416799545288086</v>
      </c>
      <c r="AE59" s="16">
        <v>7.8761181831359863</v>
      </c>
      <c r="AF59" s="16">
        <v>3</v>
      </c>
      <c r="AG59" s="16" t="s">
        <v>167</v>
      </c>
      <c r="AH59" s="16">
        <v>3.0608470439910889</v>
      </c>
      <c r="AI59" s="16" t="s">
        <v>167</v>
      </c>
      <c r="AJ59" s="16" t="s">
        <v>167</v>
      </c>
      <c r="AK59" s="16">
        <v>3</v>
      </c>
      <c r="AL59" s="16">
        <v>8.1000003814697266</v>
      </c>
      <c r="AM59" s="16" t="s">
        <v>18</v>
      </c>
      <c r="AN59" s="16" t="s">
        <v>18</v>
      </c>
      <c r="AO59" s="16" t="s">
        <v>18</v>
      </c>
      <c r="AP59" s="16" t="s">
        <v>18</v>
      </c>
      <c r="AQ59" s="16" t="s">
        <v>18</v>
      </c>
      <c r="AR59" s="16" t="s">
        <v>18</v>
      </c>
      <c r="AS59" s="16" t="s">
        <v>68</v>
      </c>
      <c r="AT59" s="16" t="s">
        <v>18</v>
      </c>
      <c r="AU59" s="16">
        <v>70</v>
      </c>
      <c r="AV59" s="16">
        <v>8</v>
      </c>
      <c r="AW59" s="16" t="s">
        <v>18</v>
      </c>
    </row>
    <row r="60" spans="1:49" s="16" customFormat="1" ht="13.2">
      <c r="A60" s="17" t="s">
        <v>292</v>
      </c>
      <c r="B60" s="17" t="s">
        <v>293</v>
      </c>
      <c r="C60" s="18">
        <v>156698101293.75003</v>
      </c>
      <c r="D60" s="14">
        <v>27.75</v>
      </c>
      <c r="E60" s="14">
        <v>21.93736457824707</v>
      </c>
      <c r="F60" s="14">
        <v>-2.138657269533184</v>
      </c>
      <c r="G60" s="14">
        <v>58497000448</v>
      </c>
      <c r="H60" s="14">
        <v>0.37000000476837158</v>
      </c>
      <c r="I60" s="16" t="s">
        <v>21</v>
      </c>
      <c r="J60" s="16" t="s">
        <v>192</v>
      </c>
      <c r="K60" s="15">
        <v>558.56200000000001</v>
      </c>
      <c r="L60" s="15">
        <v>520.69600000000003</v>
      </c>
      <c r="M60" s="15">
        <v>9893.6569999999992</v>
      </c>
      <c r="N60" s="16" t="s">
        <v>122</v>
      </c>
      <c r="O60" s="15">
        <v>1270</v>
      </c>
      <c r="P60" s="15">
        <v>21.710886214442013</v>
      </c>
      <c r="Q60" s="15" t="s">
        <v>167</v>
      </c>
      <c r="R60" s="15">
        <v>5.5634503364562988</v>
      </c>
      <c r="S60" s="16" t="s">
        <v>114</v>
      </c>
      <c r="T60" s="16" t="s">
        <v>114</v>
      </c>
      <c r="U60" s="16" t="s">
        <v>114</v>
      </c>
      <c r="V60" s="16" t="s">
        <v>114</v>
      </c>
      <c r="W60" s="16">
        <v>12</v>
      </c>
      <c r="X60" s="16">
        <v>91.666702270507813</v>
      </c>
      <c r="Y60" s="16">
        <v>64.416702270507813</v>
      </c>
      <c r="Z60" s="16">
        <v>33.333301544189453</v>
      </c>
      <c r="AA60" s="16">
        <v>75</v>
      </c>
      <c r="AB60" s="16">
        <v>8.135371208190918</v>
      </c>
      <c r="AC60" s="16">
        <v>8.9367971420288086</v>
      </c>
      <c r="AD60" s="16">
        <v>8.4300470352172852</v>
      </c>
      <c r="AE60" s="16">
        <v>8.2122335433959961</v>
      </c>
      <c r="AF60" s="16">
        <v>4.560218334197998</v>
      </c>
      <c r="AG60" s="16">
        <v>3</v>
      </c>
      <c r="AH60" s="16">
        <v>6.2221570014953613</v>
      </c>
      <c r="AI60" s="16" t="s">
        <v>167</v>
      </c>
      <c r="AJ60" s="16">
        <v>3</v>
      </c>
      <c r="AK60" s="16" t="s">
        <v>167</v>
      </c>
      <c r="AL60" s="16">
        <v>12.199999809265137</v>
      </c>
      <c r="AM60" s="16" t="s">
        <v>18</v>
      </c>
      <c r="AN60" s="16">
        <v>52</v>
      </c>
      <c r="AO60" s="16" t="s">
        <v>18</v>
      </c>
      <c r="AP60" s="16" t="s">
        <v>18</v>
      </c>
      <c r="AQ60" s="16" t="s">
        <v>18</v>
      </c>
      <c r="AR60" s="16" t="s">
        <v>18</v>
      </c>
      <c r="AS60" s="16" t="s">
        <v>66</v>
      </c>
      <c r="AT60" s="16" t="s">
        <v>18</v>
      </c>
      <c r="AU60" s="16">
        <v>82</v>
      </c>
      <c r="AV60" s="16">
        <v>5</v>
      </c>
      <c r="AW60" s="16" t="s">
        <v>18</v>
      </c>
    </row>
    <row r="61" spans="1:49" s="16" customFormat="1" ht="13.2">
      <c r="A61" s="17" t="s">
        <v>294</v>
      </c>
      <c r="B61" s="17" t="s">
        <v>295</v>
      </c>
      <c r="C61" s="18">
        <v>156292000000</v>
      </c>
      <c r="D61" s="14">
        <v>762.4000244140625</v>
      </c>
      <c r="E61" s="14">
        <v>184.29905700683594</v>
      </c>
      <c r="F61" s="14">
        <v>7.9137758429018268</v>
      </c>
      <c r="G61" s="14">
        <v>8971000064</v>
      </c>
      <c r="H61" s="14">
        <v>8.4799998998641968</v>
      </c>
      <c r="I61" s="16" t="s">
        <v>31</v>
      </c>
      <c r="J61" s="16" t="s">
        <v>38</v>
      </c>
      <c r="K61" s="15">
        <v>2.9460000000000002</v>
      </c>
      <c r="L61" s="15">
        <v>51.863999999999997</v>
      </c>
      <c r="M61" s="15">
        <v>455.267</v>
      </c>
      <c r="N61" s="16" t="s">
        <v>118</v>
      </c>
      <c r="O61" s="15" t="s">
        <v>18</v>
      </c>
      <c r="P61" s="15" t="s">
        <v>18</v>
      </c>
      <c r="Q61" s="15" t="s">
        <v>167</v>
      </c>
      <c r="R61" s="15">
        <v>8.0556402206420898</v>
      </c>
      <c r="S61" s="16" t="s">
        <v>18</v>
      </c>
      <c r="T61" s="16" t="s">
        <v>18</v>
      </c>
      <c r="U61" s="16" t="s">
        <v>18</v>
      </c>
      <c r="V61" s="16" t="s">
        <v>18</v>
      </c>
      <c r="W61" s="16">
        <v>11</v>
      </c>
      <c r="X61" s="16" t="s">
        <v>18</v>
      </c>
      <c r="Y61" s="16">
        <v>60.272701263427734</v>
      </c>
      <c r="Z61" s="16">
        <v>36.363601684570313</v>
      </c>
      <c r="AA61" s="16" t="s">
        <v>18</v>
      </c>
      <c r="AB61" s="16">
        <v>5.4495062828063965</v>
      </c>
      <c r="AC61" s="16">
        <v>5.1724967956542969</v>
      </c>
      <c r="AD61" s="16">
        <v>3.5524730682373047</v>
      </c>
      <c r="AE61" s="16">
        <v>8.6905364990234375</v>
      </c>
      <c r="AF61" s="16" t="s">
        <v>167</v>
      </c>
      <c r="AG61" s="16" t="s">
        <v>167</v>
      </c>
      <c r="AH61" s="16">
        <v>6.2358813285827637</v>
      </c>
      <c r="AI61" s="16">
        <v>3.6284177303314209</v>
      </c>
      <c r="AJ61" s="16" t="s">
        <v>167</v>
      </c>
      <c r="AK61" s="16" t="s">
        <v>167</v>
      </c>
      <c r="AL61" s="16" t="s">
        <v>18</v>
      </c>
      <c r="AM61" s="16" t="s">
        <v>18</v>
      </c>
      <c r="AN61" s="16" t="s">
        <v>18</v>
      </c>
      <c r="AO61" s="16">
        <v>0</v>
      </c>
      <c r="AP61" s="16" t="s">
        <v>18</v>
      </c>
      <c r="AQ61" s="16" t="s">
        <v>18</v>
      </c>
      <c r="AR61" s="16" t="s">
        <v>18</v>
      </c>
      <c r="AS61" s="16" t="s">
        <v>67</v>
      </c>
      <c r="AT61" s="16" t="s">
        <v>18</v>
      </c>
      <c r="AU61" s="16">
        <v>97</v>
      </c>
      <c r="AV61" s="16">
        <v>9</v>
      </c>
      <c r="AW61" s="16" t="s">
        <v>18</v>
      </c>
    </row>
    <row r="62" spans="1:49" s="16" customFormat="1" ht="13.2">
      <c r="A62" s="17" t="s">
        <v>296</v>
      </c>
      <c r="B62" s="17" t="s">
        <v>297</v>
      </c>
      <c r="C62" s="18">
        <v>153976862845.51999</v>
      </c>
      <c r="D62" s="14">
        <v>94.160003662109375</v>
      </c>
      <c r="E62" s="14">
        <v>16.405788421630859</v>
      </c>
      <c r="F62" s="14">
        <v>1.9554428310934791</v>
      </c>
      <c r="G62" s="14">
        <v>96193998848</v>
      </c>
      <c r="H62" s="14">
        <v>5.2200000286102295</v>
      </c>
      <c r="I62" s="16" t="s">
        <v>19</v>
      </c>
      <c r="J62" s="16" t="s">
        <v>24</v>
      </c>
      <c r="K62" s="15">
        <v>35.712000000000003</v>
      </c>
      <c r="L62" s="15">
        <v>258.339</v>
      </c>
      <c r="M62" s="15" t="s">
        <v>18</v>
      </c>
      <c r="N62" s="16" t="s">
        <v>118</v>
      </c>
      <c r="O62" s="15" t="s">
        <v>18</v>
      </c>
      <c r="P62" s="15" t="s">
        <v>18</v>
      </c>
      <c r="Q62" s="15" t="s">
        <v>167</v>
      </c>
      <c r="R62" s="15" t="s">
        <v>167</v>
      </c>
      <c r="S62" s="16" t="s">
        <v>18</v>
      </c>
      <c r="T62" s="16" t="s">
        <v>18</v>
      </c>
      <c r="U62" s="16" t="s">
        <v>114</v>
      </c>
      <c r="V62" s="16" t="s">
        <v>18</v>
      </c>
      <c r="W62" s="16">
        <v>14</v>
      </c>
      <c r="X62" s="16" t="s">
        <v>18</v>
      </c>
      <c r="Y62" s="16">
        <v>64.642898559570313</v>
      </c>
      <c r="Z62" s="16">
        <v>28.571399688720703</v>
      </c>
      <c r="AA62" s="16" t="s">
        <v>18</v>
      </c>
      <c r="AB62" s="16">
        <v>6.2815170288085938</v>
      </c>
      <c r="AC62" s="16">
        <v>8.7365808486938477</v>
      </c>
      <c r="AD62" s="16">
        <v>8.1045255661010742</v>
      </c>
      <c r="AE62" s="16">
        <v>8.9882678985595703</v>
      </c>
      <c r="AF62" s="16" t="s">
        <v>167</v>
      </c>
      <c r="AG62" s="16" t="s">
        <v>167</v>
      </c>
      <c r="AH62" s="16">
        <v>5.1146798133850098</v>
      </c>
      <c r="AI62" s="16" t="s">
        <v>167</v>
      </c>
      <c r="AJ62" s="16" t="s">
        <v>167</v>
      </c>
      <c r="AK62" s="16" t="s">
        <v>167</v>
      </c>
      <c r="AL62" s="16" t="s">
        <v>18</v>
      </c>
      <c r="AM62" s="16" t="s">
        <v>18</v>
      </c>
      <c r="AN62" s="16">
        <v>40</v>
      </c>
      <c r="AO62" s="16" t="s">
        <v>18</v>
      </c>
      <c r="AP62" s="16" t="s">
        <v>18</v>
      </c>
      <c r="AQ62" s="16" t="s">
        <v>18</v>
      </c>
      <c r="AR62" s="16" t="s">
        <v>18</v>
      </c>
      <c r="AS62" s="16" t="s">
        <v>67</v>
      </c>
      <c r="AT62" s="16" t="s">
        <v>18</v>
      </c>
      <c r="AU62" s="16">
        <v>83</v>
      </c>
      <c r="AV62" s="16">
        <v>8</v>
      </c>
      <c r="AW62" s="16" t="s">
        <v>18</v>
      </c>
    </row>
    <row r="63" spans="1:49" s="16" customFormat="1" ht="13.2">
      <c r="A63" s="17" t="s">
        <v>298</v>
      </c>
      <c r="B63" s="17" t="s">
        <v>299</v>
      </c>
      <c r="C63" s="18">
        <v>152372461932.32001</v>
      </c>
      <c r="D63" s="14">
        <v>284.32000732421875</v>
      </c>
      <c r="E63" s="14">
        <v>21.949808120727539</v>
      </c>
      <c r="F63" s="14">
        <v>-0.51626565705771288</v>
      </c>
      <c r="G63" s="14">
        <v>28189999616</v>
      </c>
      <c r="H63" s="14">
        <v>12.560000061988831</v>
      </c>
      <c r="I63" s="16" t="s">
        <v>21</v>
      </c>
      <c r="J63" s="16" t="s">
        <v>22</v>
      </c>
      <c r="K63" s="15">
        <v>127.756</v>
      </c>
      <c r="L63" s="15">
        <v>147.35599999999999</v>
      </c>
      <c r="M63" s="15">
        <v>2434.8240000000001</v>
      </c>
      <c r="N63" s="16" t="s">
        <v>118</v>
      </c>
      <c r="O63" s="15" t="s">
        <v>18</v>
      </c>
      <c r="P63" s="15" t="s">
        <v>18</v>
      </c>
      <c r="Q63" s="15" t="s">
        <v>167</v>
      </c>
      <c r="R63" s="15">
        <v>8.2421970367431641</v>
      </c>
      <c r="S63" s="16" t="s">
        <v>18</v>
      </c>
      <c r="T63" s="16" t="s">
        <v>18</v>
      </c>
      <c r="U63" s="16" t="s">
        <v>18</v>
      </c>
      <c r="V63" s="16" t="s">
        <v>18</v>
      </c>
      <c r="W63" s="16">
        <v>13</v>
      </c>
      <c r="X63" s="16" t="s">
        <v>18</v>
      </c>
      <c r="Y63" s="16">
        <v>67.615402221679688</v>
      </c>
      <c r="Z63" s="16">
        <v>23.076900482177734</v>
      </c>
      <c r="AA63" s="16" t="s">
        <v>18</v>
      </c>
      <c r="AB63" s="16">
        <v>5.3231539726257324</v>
      </c>
      <c r="AC63" s="16">
        <v>9.2940483093261719</v>
      </c>
      <c r="AD63" s="16">
        <v>7.5318050384521484</v>
      </c>
      <c r="AE63" s="16">
        <v>8.5174198150634766</v>
      </c>
      <c r="AF63" s="16">
        <v>5.0005521774291992</v>
      </c>
      <c r="AG63" s="16">
        <v>3</v>
      </c>
      <c r="AH63" s="16">
        <v>2.0730843544006348</v>
      </c>
      <c r="AI63" s="16" t="s">
        <v>167</v>
      </c>
      <c r="AJ63" s="16">
        <v>3</v>
      </c>
      <c r="AK63" s="16" t="s">
        <v>167</v>
      </c>
      <c r="AL63" s="16" t="s">
        <v>18</v>
      </c>
      <c r="AM63" s="16" t="s">
        <v>18</v>
      </c>
      <c r="AN63" s="16">
        <v>53</v>
      </c>
      <c r="AO63" s="16" t="s">
        <v>18</v>
      </c>
      <c r="AP63" s="16" t="s">
        <v>18</v>
      </c>
      <c r="AQ63" s="16" t="s">
        <v>18</v>
      </c>
      <c r="AR63" s="16" t="s">
        <v>18</v>
      </c>
      <c r="AS63" s="16" t="s">
        <v>67</v>
      </c>
      <c r="AT63" s="16" t="s">
        <v>18</v>
      </c>
      <c r="AU63" s="16">
        <v>96</v>
      </c>
      <c r="AV63" s="16">
        <v>2</v>
      </c>
      <c r="AW63" s="16" t="s">
        <v>18</v>
      </c>
    </row>
    <row r="64" spans="1:49" s="16" customFormat="1" ht="13.2">
      <c r="A64" s="17" t="s">
        <v>300</v>
      </c>
      <c r="B64" s="17" t="s">
        <v>301</v>
      </c>
      <c r="C64" s="18">
        <v>150040998306.66</v>
      </c>
      <c r="D64" s="14">
        <v>245.92999267578125</v>
      </c>
      <c r="E64" s="14">
        <v>23.511470794677734</v>
      </c>
      <c r="F64" s="14">
        <v>0.6386894471689164</v>
      </c>
      <c r="G64" s="14">
        <v>24119000064</v>
      </c>
      <c r="H64" s="14">
        <v>10.470000028610229</v>
      </c>
      <c r="I64" s="16" t="s">
        <v>28</v>
      </c>
      <c r="J64" s="16" t="s">
        <v>123</v>
      </c>
      <c r="K64" s="15">
        <v>10361.184999999999</v>
      </c>
      <c r="L64" s="15">
        <v>261.20499999999998</v>
      </c>
      <c r="M64" s="15">
        <v>4783.0309999999999</v>
      </c>
      <c r="N64" s="16" t="s">
        <v>118</v>
      </c>
      <c r="O64" s="15" t="s">
        <v>18</v>
      </c>
      <c r="P64" s="15" t="s">
        <v>18</v>
      </c>
      <c r="Q64" s="15">
        <v>5.4390029907226563</v>
      </c>
      <c r="R64" s="15">
        <v>5.3661360740661621</v>
      </c>
      <c r="S64" s="16" t="s">
        <v>18</v>
      </c>
      <c r="T64" s="16" t="s">
        <v>18</v>
      </c>
      <c r="U64" s="16" t="s">
        <v>114</v>
      </c>
      <c r="V64" s="16" t="s">
        <v>18</v>
      </c>
      <c r="W64" s="16">
        <v>12</v>
      </c>
      <c r="X64" s="16" t="s">
        <v>18</v>
      </c>
      <c r="Y64" s="16">
        <v>65.916702270507813</v>
      </c>
      <c r="Z64" s="16">
        <v>33.333301544189453</v>
      </c>
      <c r="AA64" s="16" t="s">
        <v>18</v>
      </c>
      <c r="AB64" s="16">
        <v>7.4848599433898926</v>
      </c>
      <c r="AC64" s="16">
        <v>7.6464672088623047</v>
      </c>
      <c r="AD64" s="16">
        <v>6.5921926498413086</v>
      </c>
      <c r="AE64" s="16">
        <v>8.2456483840942383</v>
      </c>
      <c r="AF64" s="16">
        <v>3</v>
      </c>
      <c r="AG64" s="16" t="s">
        <v>167</v>
      </c>
      <c r="AH64" s="16" t="s">
        <v>167</v>
      </c>
      <c r="AI64" s="16" t="s">
        <v>167</v>
      </c>
      <c r="AJ64" s="16" t="s">
        <v>167</v>
      </c>
      <c r="AK64" s="16">
        <v>4.3085312843322754</v>
      </c>
      <c r="AL64" s="16" t="s">
        <v>18</v>
      </c>
      <c r="AM64" s="16" t="s">
        <v>18</v>
      </c>
      <c r="AN64" s="16">
        <v>5.5</v>
      </c>
      <c r="AO64" s="16">
        <v>85</v>
      </c>
      <c r="AP64" s="16" t="s">
        <v>18</v>
      </c>
      <c r="AQ64" s="16" t="s">
        <v>18</v>
      </c>
      <c r="AR64" s="16" t="s">
        <v>18</v>
      </c>
      <c r="AS64" s="16" t="s">
        <v>67</v>
      </c>
      <c r="AT64" s="16" t="s">
        <v>18</v>
      </c>
      <c r="AU64" s="16">
        <v>96</v>
      </c>
      <c r="AV64" s="16">
        <v>1</v>
      </c>
      <c r="AW64" s="16" t="s">
        <v>18</v>
      </c>
    </row>
    <row r="65" spans="1:49" s="16" customFormat="1" ht="13.2">
      <c r="A65" s="17" t="s">
        <v>302</v>
      </c>
      <c r="B65" s="17" t="s">
        <v>303</v>
      </c>
      <c r="C65" s="18">
        <v>149733257079.04001</v>
      </c>
      <c r="D65" s="14">
        <v>127.27999877929688</v>
      </c>
      <c r="E65" s="14">
        <v>14.621206283569336</v>
      </c>
      <c r="F65" s="14">
        <v>10.428534634791099</v>
      </c>
      <c r="G65" s="14">
        <v>56140999680</v>
      </c>
      <c r="H65" s="14">
        <v>9.0800000429153442</v>
      </c>
      <c r="I65" s="16" t="s">
        <v>35</v>
      </c>
      <c r="J65" s="16" t="s">
        <v>36</v>
      </c>
      <c r="K65" s="15">
        <v>12165.977999999999</v>
      </c>
      <c r="L65" s="15">
        <v>1203.7159999999999</v>
      </c>
      <c r="M65" s="15">
        <v>209653.41200000001</v>
      </c>
      <c r="N65" s="16" t="s">
        <v>118</v>
      </c>
      <c r="O65" s="15" t="s">
        <v>18</v>
      </c>
      <c r="P65" s="15" t="s">
        <v>18</v>
      </c>
      <c r="Q65" s="15">
        <v>6.7604384422302246</v>
      </c>
      <c r="R65" s="15" t="s">
        <v>167</v>
      </c>
      <c r="S65" s="16" t="s">
        <v>18</v>
      </c>
      <c r="T65" s="16" t="s">
        <v>18</v>
      </c>
      <c r="U65" s="16" t="s">
        <v>18</v>
      </c>
      <c r="V65" s="16" t="s">
        <v>18</v>
      </c>
      <c r="W65" s="16">
        <v>12</v>
      </c>
      <c r="X65" s="16" t="s">
        <v>18</v>
      </c>
      <c r="Y65" s="16">
        <v>62.666698455810547</v>
      </c>
      <c r="Z65" s="16">
        <v>16.66670036315918</v>
      </c>
      <c r="AA65" s="16" t="s">
        <v>18</v>
      </c>
      <c r="AB65" s="16">
        <v>5.8091955184936523</v>
      </c>
      <c r="AC65" s="16">
        <v>8.6954183578491211</v>
      </c>
      <c r="AD65" s="16">
        <v>5.3812308311462402</v>
      </c>
      <c r="AE65" s="16">
        <v>8.6636972427368164</v>
      </c>
      <c r="AF65" s="16" t="s">
        <v>167</v>
      </c>
      <c r="AG65" s="16" t="s">
        <v>167</v>
      </c>
      <c r="AH65" s="16">
        <v>6.7850360870361328</v>
      </c>
      <c r="AI65" s="16" t="s">
        <v>167</v>
      </c>
      <c r="AJ65" s="16" t="s">
        <v>167</v>
      </c>
      <c r="AK65" s="16">
        <v>6.7127118110656738</v>
      </c>
      <c r="AL65" s="16" t="s">
        <v>18</v>
      </c>
      <c r="AM65" s="16">
        <v>0.96296296296296291</v>
      </c>
      <c r="AN65" s="16">
        <v>27</v>
      </c>
      <c r="AO65" s="16" t="s">
        <v>18</v>
      </c>
      <c r="AP65" s="16" t="s">
        <v>18</v>
      </c>
      <c r="AQ65" s="16" t="s">
        <v>18</v>
      </c>
      <c r="AR65" s="16" t="s">
        <v>18</v>
      </c>
      <c r="AS65" s="16" t="s">
        <v>67</v>
      </c>
      <c r="AT65" s="16" t="s">
        <v>18</v>
      </c>
      <c r="AU65" s="16">
        <v>90</v>
      </c>
      <c r="AV65" s="16">
        <v>5</v>
      </c>
      <c r="AW65" s="16" t="s">
        <v>18</v>
      </c>
    </row>
    <row r="66" spans="1:49" s="16" customFormat="1" ht="13.2">
      <c r="A66" s="17" t="s">
        <v>304</v>
      </c>
      <c r="B66" s="17" t="s">
        <v>305</v>
      </c>
      <c r="C66" s="18">
        <v>145752492219.38998</v>
      </c>
      <c r="D66" s="14">
        <v>254.72999572753906</v>
      </c>
      <c r="E66" s="14">
        <v>19.344657897949219</v>
      </c>
      <c r="F66" s="14">
        <v>15.046724766210762</v>
      </c>
      <c r="G66" s="14">
        <v>86375999488</v>
      </c>
      <c r="H66" s="14">
        <v>13.179999828338623</v>
      </c>
      <c r="I66" s="16" t="s">
        <v>23</v>
      </c>
      <c r="J66" s="16" t="s">
        <v>54</v>
      </c>
      <c r="K66" s="15">
        <v>436.62799999999999</v>
      </c>
      <c r="L66" s="15">
        <v>1099.3679999999999</v>
      </c>
      <c r="M66" s="15">
        <v>82766.676000000007</v>
      </c>
      <c r="N66" s="16" t="s">
        <v>122</v>
      </c>
      <c r="O66" s="15">
        <v>1461.6199951171875</v>
      </c>
      <c r="P66" s="15">
        <v>15.059087721047893</v>
      </c>
      <c r="Q66" s="15" t="s">
        <v>167</v>
      </c>
      <c r="R66" s="15">
        <v>5.177086353302002</v>
      </c>
      <c r="S66" s="16" t="s">
        <v>114</v>
      </c>
      <c r="T66" s="16" t="s">
        <v>114</v>
      </c>
      <c r="U66" s="16" t="s">
        <v>114</v>
      </c>
      <c r="V66" s="16" t="s">
        <v>115</v>
      </c>
      <c r="W66" s="16">
        <v>11</v>
      </c>
      <c r="X66" s="16">
        <v>91.666702270507813</v>
      </c>
      <c r="Y66" s="16">
        <v>64.727302551269531</v>
      </c>
      <c r="Z66" s="16">
        <v>36.363601684570313</v>
      </c>
      <c r="AA66" s="16">
        <v>90</v>
      </c>
      <c r="AB66" s="16">
        <v>6.7783145904541016</v>
      </c>
      <c r="AC66" s="16">
        <v>8.6074304580688477</v>
      </c>
      <c r="AD66" s="16">
        <v>7.4604029655456543</v>
      </c>
      <c r="AE66" s="16">
        <v>8.6882638931274414</v>
      </c>
      <c r="AF66" s="16">
        <v>10</v>
      </c>
      <c r="AG66" s="16" t="s">
        <v>167</v>
      </c>
      <c r="AH66" s="16">
        <v>3.1712555885314941</v>
      </c>
      <c r="AI66" s="16">
        <v>3</v>
      </c>
      <c r="AJ66" s="16" t="s">
        <v>167</v>
      </c>
      <c r="AK66" s="16" t="s">
        <v>167</v>
      </c>
      <c r="AL66" s="16" t="s">
        <v>18</v>
      </c>
      <c r="AM66" s="16">
        <v>0.71052631578947367</v>
      </c>
      <c r="AN66" s="16">
        <v>38</v>
      </c>
      <c r="AO66" s="16" t="s">
        <v>18</v>
      </c>
      <c r="AP66" s="16" t="s">
        <v>18</v>
      </c>
      <c r="AQ66" s="16" t="s">
        <v>115</v>
      </c>
      <c r="AR66" s="16" t="s">
        <v>18</v>
      </c>
      <c r="AS66" s="16" t="s">
        <v>67</v>
      </c>
      <c r="AT66" s="16">
        <v>64.178654058947799</v>
      </c>
      <c r="AU66" s="16">
        <v>92</v>
      </c>
      <c r="AV66" s="16">
        <v>3</v>
      </c>
      <c r="AW66" s="16" t="s">
        <v>114</v>
      </c>
    </row>
    <row r="67" spans="1:49" s="16" customFormat="1" ht="13.2">
      <c r="A67" s="17" t="s">
        <v>306</v>
      </c>
      <c r="B67" s="17" t="s">
        <v>307</v>
      </c>
      <c r="C67" s="18">
        <v>142391171950.64001</v>
      </c>
      <c r="D67" s="14">
        <v>93.980003356933594</v>
      </c>
      <c r="E67" s="14">
        <v>27.641178131103516</v>
      </c>
      <c r="F67" s="14">
        <v>-13.123964445147829</v>
      </c>
      <c r="G67" s="14">
        <v>51580999680</v>
      </c>
      <c r="H67" s="14">
        <v>3.4299999475479126</v>
      </c>
      <c r="I67" s="16" t="s">
        <v>23</v>
      </c>
      <c r="J67" s="16" t="s">
        <v>308</v>
      </c>
      <c r="K67" s="15">
        <v>55.47</v>
      </c>
      <c r="L67" s="15">
        <v>233.03</v>
      </c>
      <c r="M67" s="15">
        <v>11391.183999999999</v>
      </c>
      <c r="N67" s="16" t="s">
        <v>118</v>
      </c>
      <c r="O67" s="15" t="s">
        <v>18</v>
      </c>
      <c r="P67" s="15" t="s">
        <v>18</v>
      </c>
      <c r="Q67" s="15">
        <v>10</v>
      </c>
      <c r="R67" s="15" t="s">
        <v>167</v>
      </c>
      <c r="S67" s="16" t="s">
        <v>18</v>
      </c>
      <c r="T67" s="16" t="s">
        <v>18</v>
      </c>
      <c r="U67" s="16" t="s">
        <v>114</v>
      </c>
      <c r="V67" s="16" t="s">
        <v>18</v>
      </c>
      <c r="W67" s="16">
        <v>13</v>
      </c>
      <c r="X67" s="16">
        <v>75</v>
      </c>
      <c r="Y67" s="16">
        <v>59.307701110839844</v>
      </c>
      <c r="Z67" s="16">
        <v>38.461498260498047</v>
      </c>
      <c r="AA67" s="16">
        <v>75</v>
      </c>
      <c r="AB67" s="16">
        <v>7.172309398651123</v>
      </c>
      <c r="AC67" s="16">
        <v>8.2483930587768555</v>
      </c>
      <c r="AD67" s="16">
        <v>7.853151798248291</v>
      </c>
      <c r="AE67" s="16">
        <v>8.3329439163208008</v>
      </c>
      <c r="AF67" s="16">
        <v>3</v>
      </c>
      <c r="AG67" s="16">
        <v>2.7079551219940186</v>
      </c>
      <c r="AH67" s="16" t="s">
        <v>167</v>
      </c>
      <c r="AI67" s="16">
        <v>3</v>
      </c>
      <c r="AJ67" s="16">
        <v>0</v>
      </c>
      <c r="AK67" s="16" t="s">
        <v>167</v>
      </c>
      <c r="AL67" s="16" t="s">
        <v>18</v>
      </c>
      <c r="AM67" s="16" t="s">
        <v>18</v>
      </c>
      <c r="AN67" s="16" t="s">
        <v>18</v>
      </c>
      <c r="AO67" s="16">
        <v>0</v>
      </c>
      <c r="AP67" s="16" t="s">
        <v>18</v>
      </c>
      <c r="AQ67" s="16" t="s">
        <v>114</v>
      </c>
      <c r="AR67" s="16" t="s">
        <v>18</v>
      </c>
      <c r="AS67" s="16" t="s">
        <v>71</v>
      </c>
      <c r="AT67" s="16" t="s">
        <v>18</v>
      </c>
      <c r="AU67" s="16">
        <v>78</v>
      </c>
      <c r="AV67" s="16">
        <v>9</v>
      </c>
      <c r="AW67" s="16" t="s">
        <v>18</v>
      </c>
    </row>
    <row r="68" spans="1:49" s="16" customFormat="1" ht="13.2">
      <c r="A68" s="17" t="s">
        <v>309</v>
      </c>
      <c r="B68" s="17" t="s">
        <v>310</v>
      </c>
      <c r="C68" s="18">
        <v>142236073417.14001</v>
      </c>
      <c r="D68" s="14">
        <v>91.620002746582031</v>
      </c>
      <c r="E68" s="14">
        <v>16.738563537597656</v>
      </c>
      <c r="F68" s="14">
        <v>-1.2628013343414679</v>
      </c>
      <c r="G68" s="14">
        <v>35174000128</v>
      </c>
      <c r="H68" s="14">
        <v>5.0199999809265137</v>
      </c>
      <c r="I68" s="16" t="s">
        <v>25</v>
      </c>
      <c r="J68" s="16" t="s">
        <v>311</v>
      </c>
      <c r="K68" s="15">
        <v>299.17099999999999</v>
      </c>
      <c r="L68" s="15">
        <v>360.06599999999997</v>
      </c>
      <c r="M68" s="15">
        <v>5920.9750000000004</v>
      </c>
      <c r="N68" s="16" t="s">
        <v>118</v>
      </c>
      <c r="O68" s="15" t="s">
        <v>18</v>
      </c>
      <c r="P68" s="15" t="s">
        <v>18</v>
      </c>
      <c r="Q68" s="15" t="s">
        <v>167</v>
      </c>
      <c r="R68" s="15">
        <v>7.3435406684875488</v>
      </c>
      <c r="S68" s="16" t="s">
        <v>18</v>
      </c>
      <c r="T68" s="16" t="s">
        <v>114</v>
      </c>
      <c r="U68" s="16" t="s">
        <v>114</v>
      </c>
      <c r="V68" s="16" t="s">
        <v>18</v>
      </c>
      <c r="W68" s="16">
        <v>13</v>
      </c>
      <c r="X68" s="16" t="s">
        <v>18</v>
      </c>
      <c r="Y68" s="16">
        <v>63</v>
      </c>
      <c r="Z68" s="16">
        <v>30.769199371337891</v>
      </c>
      <c r="AA68" s="16" t="s">
        <v>18</v>
      </c>
      <c r="AB68" s="16">
        <v>7.3771119117736816</v>
      </c>
      <c r="AC68" s="16">
        <v>8.645960807800293</v>
      </c>
      <c r="AD68" s="16">
        <v>6.1663141250610352</v>
      </c>
      <c r="AE68" s="16">
        <v>9.0376834869384766</v>
      </c>
      <c r="AF68" s="16" t="s">
        <v>167</v>
      </c>
      <c r="AG68" s="16">
        <v>9.3900289535522461</v>
      </c>
      <c r="AH68" s="16" t="s">
        <v>167</v>
      </c>
      <c r="AI68" s="16" t="s">
        <v>167</v>
      </c>
      <c r="AJ68" s="16">
        <v>3.6815035343170166</v>
      </c>
      <c r="AK68" s="16" t="s">
        <v>167</v>
      </c>
      <c r="AL68" s="16" t="s">
        <v>18</v>
      </c>
      <c r="AM68" s="16" t="s">
        <v>18</v>
      </c>
      <c r="AN68" s="16" t="s">
        <v>18</v>
      </c>
      <c r="AO68" s="16" t="s">
        <v>18</v>
      </c>
      <c r="AP68" s="16" t="s">
        <v>18</v>
      </c>
      <c r="AQ68" s="16" t="s">
        <v>18</v>
      </c>
      <c r="AR68" s="16" t="s">
        <v>18</v>
      </c>
      <c r="AS68" s="16" t="s">
        <v>69</v>
      </c>
      <c r="AT68" s="16" t="s">
        <v>18</v>
      </c>
      <c r="AU68" s="16">
        <v>100</v>
      </c>
      <c r="AV68" s="16">
        <v>8</v>
      </c>
      <c r="AW68" s="16" t="s">
        <v>18</v>
      </c>
    </row>
    <row r="69" spans="1:49" s="16" customFormat="1" ht="13.2">
      <c r="A69" s="17" t="s">
        <v>312</v>
      </c>
      <c r="B69" s="17" t="s">
        <v>313</v>
      </c>
      <c r="C69" s="18">
        <v>141456945651.14999</v>
      </c>
      <c r="D69" s="14">
        <v>399.08999633789063</v>
      </c>
      <c r="E69" s="14">
        <v>79.048133850097656</v>
      </c>
      <c r="F69" s="14">
        <v>18.297964686594149</v>
      </c>
      <c r="G69" s="14">
        <v>7124099968</v>
      </c>
      <c r="H69" s="14">
        <v>5.1100000143051147</v>
      </c>
      <c r="I69" s="16" t="s">
        <v>21</v>
      </c>
      <c r="J69" s="16" t="s">
        <v>29</v>
      </c>
      <c r="K69" s="15">
        <v>7.7789999999999999</v>
      </c>
      <c r="L69" s="15">
        <v>26.768999999999998</v>
      </c>
      <c r="M69" s="15">
        <v>518.005</v>
      </c>
      <c r="N69" s="16" t="s">
        <v>118</v>
      </c>
      <c r="O69" s="15" t="s">
        <v>18</v>
      </c>
      <c r="P69" s="15" t="s">
        <v>18</v>
      </c>
      <c r="Q69" s="15" t="s">
        <v>167</v>
      </c>
      <c r="R69" s="15" t="s">
        <v>167</v>
      </c>
      <c r="S69" s="16" t="s">
        <v>114</v>
      </c>
      <c r="T69" s="16" t="s">
        <v>114</v>
      </c>
      <c r="U69" s="16" t="s">
        <v>114</v>
      </c>
      <c r="V69" s="16" t="s">
        <v>114</v>
      </c>
      <c r="W69" s="16">
        <v>12</v>
      </c>
      <c r="X69" s="16">
        <v>91.666702270507813</v>
      </c>
      <c r="Y69" s="16">
        <v>64.583297729492188</v>
      </c>
      <c r="Z69" s="16">
        <v>41.666698455810547</v>
      </c>
      <c r="AA69" s="16">
        <v>75</v>
      </c>
      <c r="AB69" s="16">
        <v>7.0776152610778809</v>
      </c>
      <c r="AC69" s="16">
        <v>7.8934822082519531</v>
      </c>
      <c r="AD69" s="16">
        <v>8.0673227310180664</v>
      </c>
      <c r="AE69" s="16">
        <v>9.5506401062011719</v>
      </c>
      <c r="AF69" s="16">
        <v>2</v>
      </c>
      <c r="AG69" s="16">
        <v>3</v>
      </c>
      <c r="AH69" s="16">
        <v>4.2175817489624023</v>
      </c>
      <c r="AI69" s="16">
        <v>1.5</v>
      </c>
      <c r="AJ69" s="16">
        <v>0</v>
      </c>
      <c r="AK69" s="16" t="s">
        <v>167</v>
      </c>
      <c r="AL69" s="16">
        <v>9.1000003814697266</v>
      </c>
      <c r="AM69" s="16" t="s">
        <v>18</v>
      </c>
      <c r="AN69" s="16">
        <v>37.700000762939453</v>
      </c>
      <c r="AO69" s="16" t="s">
        <v>18</v>
      </c>
      <c r="AP69" s="16" t="s">
        <v>18</v>
      </c>
      <c r="AQ69" s="16" t="s">
        <v>18</v>
      </c>
      <c r="AR69" s="16" t="s">
        <v>18</v>
      </c>
      <c r="AS69" s="16" t="s">
        <v>66</v>
      </c>
      <c r="AT69" s="16" t="s">
        <v>18</v>
      </c>
      <c r="AU69" s="16">
        <v>69</v>
      </c>
      <c r="AV69" s="16">
        <v>2</v>
      </c>
      <c r="AW69" s="16" t="s">
        <v>114</v>
      </c>
    </row>
    <row r="70" spans="1:49" s="16" customFormat="1" ht="13.2">
      <c r="A70" s="17" t="s">
        <v>314</v>
      </c>
      <c r="B70" s="17" t="s">
        <v>315</v>
      </c>
      <c r="C70" s="18">
        <v>140376849623.01001</v>
      </c>
      <c r="D70" s="14">
        <v>417.69000244140625</v>
      </c>
      <c r="E70" s="14">
        <v>18.092823028564453</v>
      </c>
      <c r="F70" s="14">
        <v>9.031665536933442</v>
      </c>
      <c r="G70" s="14">
        <v>108417998848</v>
      </c>
      <c r="H70" s="14">
        <v>23.158543825149536</v>
      </c>
      <c r="I70" s="16" t="s">
        <v>19</v>
      </c>
      <c r="J70" s="16" t="s">
        <v>24</v>
      </c>
      <c r="K70" s="15">
        <v>15.694000000000001</v>
      </c>
      <c r="L70" s="15">
        <v>216.17699999999999</v>
      </c>
      <c r="M70" s="15" t="s">
        <v>18</v>
      </c>
      <c r="N70" s="16" t="s">
        <v>118</v>
      </c>
      <c r="O70" s="15" t="s">
        <v>18</v>
      </c>
      <c r="P70" s="15" t="s">
        <v>18</v>
      </c>
      <c r="Q70" s="15" t="s">
        <v>167</v>
      </c>
      <c r="R70" s="15" t="s">
        <v>167</v>
      </c>
      <c r="S70" s="16" t="s">
        <v>18</v>
      </c>
      <c r="T70" s="16" t="s">
        <v>18</v>
      </c>
      <c r="U70" s="16" t="s">
        <v>18</v>
      </c>
      <c r="V70" s="16" t="s">
        <v>18</v>
      </c>
      <c r="W70" s="16">
        <v>13</v>
      </c>
      <c r="X70" s="16">
        <v>92.307701110839844</v>
      </c>
      <c r="Y70" s="16">
        <v>64</v>
      </c>
      <c r="Z70" s="16">
        <v>38.461498260498047</v>
      </c>
      <c r="AA70" s="16">
        <v>75</v>
      </c>
      <c r="AB70" s="16">
        <v>8.3333015441894531</v>
      </c>
      <c r="AC70" s="16">
        <v>8.7100229263305664</v>
      </c>
      <c r="AD70" s="16">
        <v>8.2310667037963867</v>
      </c>
      <c r="AE70" s="16">
        <v>8.6230077743530273</v>
      </c>
      <c r="AF70" s="16" t="s">
        <v>167</v>
      </c>
      <c r="AG70" s="16" t="s">
        <v>167</v>
      </c>
      <c r="AH70" s="16">
        <v>4.1044487953186035</v>
      </c>
      <c r="AI70" s="16" t="s">
        <v>167</v>
      </c>
      <c r="AJ70" s="16" t="s">
        <v>167</v>
      </c>
      <c r="AK70" s="16" t="s">
        <v>167</v>
      </c>
      <c r="AL70" s="16" t="s">
        <v>18</v>
      </c>
      <c r="AM70" s="16" t="s">
        <v>18</v>
      </c>
      <c r="AN70" s="16">
        <v>42</v>
      </c>
      <c r="AO70" s="16" t="s">
        <v>18</v>
      </c>
      <c r="AP70" s="16" t="s">
        <v>18</v>
      </c>
      <c r="AQ70" s="16" t="s">
        <v>18</v>
      </c>
      <c r="AR70" s="16" t="s">
        <v>18</v>
      </c>
      <c r="AS70" s="16" t="s">
        <v>66</v>
      </c>
      <c r="AT70" s="16" t="s">
        <v>18</v>
      </c>
      <c r="AU70" s="16">
        <v>78</v>
      </c>
      <c r="AV70" s="16">
        <v>7</v>
      </c>
      <c r="AW70" s="16" t="s">
        <v>18</v>
      </c>
    </row>
    <row r="71" spans="1:49" s="16" customFormat="1" ht="13.2">
      <c r="A71" s="17" t="s">
        <v>316</v>
      </c>
      <c r="B71" s="17" t="s">
        <v>317</v>
      </c>
      <c r="C71" s="18">
        <v>136253275556.14998</v>
      </c>
      <c r="D71" s="14">
        <v>425.45001220703125</v>
      </c>
      <c r="E71" s="14">
        <v>41.478214263916016</v>
      </c>
      <c r="F71" s="14">
        <v>-3.2181687189346442</v>
      </c>
      <c r="G71" s="14">
        <v>12496999936</v>
      </c>
      <c r="H71" s="14">
        <v>8.25</v>
      </c>
      <c r="I71" s="16" t="s">
        <v>19</v>
      </c>
      <c r="J71" s="16" t="s">
        <v>24</v>
      </c>
      <c r="K71" s="15">
        <v>3.4980000000000002</v>
      </c>
      <c r="L71" s="15">
        <v>25.218</v>
      </c>
      <c r="M71" s="15">
        <v>373.23700000000002</v>
      </c>
      <c r="N71" s="16" t="s">
        <v>118</v>
      </c>
      <c r="O71" s="15" t="s">
        <v>18</v>
      </c>
      <c r="P71" s="15" t="s">
        <v>18</v>
      </c>
      <c r="Q71" s="15" t="s">
        <v>167</v>
      </c>
      <c r="R71" s="15">
        <v>5.3733444213867188</v>
      </c>
      <c r="S71" s="16" t="s">
        <v>18</v>
      </c>
      <c r="T71" s="16" t="s">
        <v>18</v>
      </c>
      <c r="U71" s="16" t="s">
        <v>18</v>
      </c>
      <c r="V71" s="16" t="s">
        <v>18</v>
      </c>
      <c r="W71" s="16">
        <v>13</v>
      </c>
      <c r="X71" s="16">
        <v>92.307701110839844</v>
      </c>
      <c r="Y71" s="16">
        <v>63.538501739501953</v>
      </c>
      <c r="Z71" s="16">
        <v>38.461498260498047</v>
      </c>
      <c r="AA71" s="16">
        <v>75</v>
      </c>
      <c r="AB71" s="16">
        <v>8.584080696105957</v>
      </c>
      <c r="AC71" s="16">
        <v>8.9117727279663086</v>
      </c>
      <c r="AD71" s="16">
        <v>8.1940412521362305</v>
      </c>
      <c r="AE71" s="16">
        <v>7.9039196968078613</v>
      </c>
      <c r="AF71" s="16" t="s">
        <v>167</v>
      </c>
      <c r="AG71" s="16" t="s">
        <v>167</v>
      </c>
      <c r="AH71" s="16">
        <v>5.361849308013916</v>
      </c>
      <c r="AI71" s="16">
        <v>3.5708544254302979</v>
      </c>
      <c r="AJ71" s="16" t="s">
        <v>167</v>
      </c>
      <c r="AK71" s="16" t="s">
        <v>167</v>
      </c>
      <c r="AL71" s="16" t="s">
        <v>18</v>
      </c>
      <c r="AM71" s="16" t="s">
        <v>18</v>
      </c>
      <c r="AN71" s="16" t="s">
        <v>18</v>
      </c>
      <c r="AO71" s="16" t="s">
        <v>18</v>
      </c>
      <c r="AP71" s="16" t="s">
        <v>18</v>
      </c>
      <c r="AQ71" s="16" t="s">
        <v>18</v>
      </c>
      <c r="AR71" s="16" t="s">
        <v>18</v>
      </c>
      <c r="AS71" s="16" t="s">
        <v>67</v>
      </c>
      <c r="AT71" s="16" t="s">
        <v>18</v>
      </c>
      <c r="AU71" s="16">
        <v>100</v>
      </c>
      <c r="AV71" s="16">
        <v>2</v>
      </c>
      <c r="AW71" s="16" t="s">
        <v>18</v>
      </c>
    </row>
    <row r="72" spans="1:49" s="16" customFormat="1" ht="13.2">
      <c r="A72" s="17" t="s">
        <v>318</v>
      </c>
      <c r="B72" s="17" t="s">
        <v>319</v>
      </c>
      <c r="C72" s="18">
        <v>136158738062.09999</v>
      </c>
      <c r="D72" s="14">
        <v>357.8699951171875</v>
      </c>
      <c r="E72" s="14">
        <v>38.516925811767578</v>
      </c>
      <c r="F72" s="14">
        <v>19.771636205121325</v>
      </c>
      <c r="G72" s="14">
        <v>20497999872</v>
      </c>
      <c r="H72" s="14">
        <v>8.3400000333786011</v>
      </c>
      <c r="I72" s="16" t="s">
        <v>21</v>
      </c>
      <c r="J72" s="16" t="s">
        <v>29</v>
      </c>
      <c r="K72" s="15">
        <v>67.923000000000002</v>
      </c>
      <c r="L72" s="15">
        <v>125.248</v>
      </c>
      <c r="M72" s="15">
        <v>469.70600000000002</v>
      </c>
      <c r="N72" s="16" t="s">
        <v>118</v>
      </c>
      <c r="O72" s="15" t="s">
        <v>18</v>
      </c>
      <c r="P72" s="15" t="s">
        <v>18</v>
      </c>
      <c r="Q72" s="15" t="s">
        <v>167</v>
      </c>
      <c r="R72" s="15" t="s">
        <v>167</v>
      </c>
      <c r="S72" s="16" t="s">
        <v>114</v>
      </c>
      <c r="T72" s="16" t="s">
        <v>114</v>
      </c>
      <c r="U72" s="16" t="s">
        <v>18</v>
      </c>
      <c r="V72" s="16" t="s">
        <v>114</v>
      </c>
      <c r="W72" s="16">
        <v>10</v>
      </c>
      <c r="X72" s="16" t="s">
        <v>18</v>
      </c>
      <c r="Y72" s="16">
        <v>61.299999237060547</v>
      </c>
      <c r="Z72" s="16">
        <v>40</v>
      </c>
      <c r="AA72" s="16" t="s">
        <v>18</v>
      </c>
      <c r="AB72" s="16">
        <v>6.684657096862793</v>
      </c>
      <c r="AC72" s="16">
        <v>8.1248188018798828</v>
      </c>
      <c r="AD72" s="16">
        <v>8.0752925872802734</v>
      </c>
      <c r="AE72" s="16">
        <v>6.9322428703308105</v>
      </c>
      <c r="AF72" s="16">
        <v>5.3953003883361816</v>
      </c>
      <c r="AG72" s="16">
        <v>3</v>
      </c>
      <c r="AH72" s="16">
        <v>2.6376032829284668</v>
      </c>
      <c r="AI72" s="16">
        <v>9.6380090713500977</v>
      </c>
      <c r="AJ72" s="16">
        <v>7.6079273223876953</v>
      </c>
      <c r="AK72" s="16" t="s">
        <v>167</v>
      </c>
      <c r="AL72" s="16" t="s">
        <v>18</v>
      </c>
      <c r="AM72" s="16" t="s">
        <v>18</v>
      </c>
      <c r="AN72" s="16">
        <v>38.099998474121094</v>
      </c>
      <c r="AO72" s="16" t="s">
        <v>18</v>
      </c>
      <c r="AP72" s="16" t="s">
        <v>18</v>
      </c>
      <c r="AQ72" s="16" t="s">
        <v>114</v>
      </c>
      <c r="AR72" s="16" t="s">
        <v>18</v>
      </c>
      <c r="AS72" s="16" t="s">
        <v>69</v>
      </c>
      <c r="AT72" s="16" t="s">
        <v>18</v>
      </c>
      <c r="AU72" s="16">
        <v>88</v>
      </c>
      <c r="AV72" s="16">
        <v>6</v>
      </c>
      <c r="AW72" s="16" t="s">
        <v>114</v>
      </c>
    </row>
    <row r="73" spans="1:49" s="16" customFormat="1" ht="13.2">
      <c r="A73" s="17" t="s">
        <v>320</v>
      </c>
      <c r="B73" s="17" t="s">
        <v>321</v>
      </c>
      <c r="C73" s="18">
        <v>133860316913.00002</v>
      </c>
      <c r="D73" s="14">
        <v>205.25</v>
      </c>
      <c r="E73" s="14">
        <v>21.124059677124023</v>
      </c>
      <c r="F73" s="14">
        <v>-1.5948548528820328</v>
      </c>
      <c r="G73" s="14">
        <v>36662000640</v>
      </c>
      <c r="H73" s="14">
        <v>8.5399998426437378</v>
      </c>
      <c r="I73" s="16" t="s">
        <v>28</v>
      </c>
      <c r="J73" s="16" t="s">
        <v>264</v>
      </c>
      <c r="K73" s="15">
        <v>1103.8969999999999</v>
      </c>
      <c r="L73" s="15">
        <v>732.95899999999995</v>
      </c>
      <c r="M73" s="15">
        <v>22533.534</v>
      </c>
      <c r="N73" s="16" t="s">
        <v>118</v>
      </c>
      <c r="O73" s="15" t="s">
        <v>18</v>
      </c>
      <c r="P73" s="15" t="s">
        <v>18</v>
      </c>
      <c r="Q73" s="15" t="s">
        <v>167</v>
      </c>
      <c r="R73" s="15">
        <v>4.4361715316772461</v>
      </c>
      <c r="S73" s="16" t="s">
        <v>114</v>
      </c>
      <c r="T73" s="16" t="s">
        <v>114</v>
      </c>
      <c r="U73" s="16" t="s">
        <v>18</v>
      </c>
      <c r="V73" s="16" t="s">
        <v>18</v>
      </c>
      <c r="W73" s="16">
        <v>12</v>
      </c>
      <c r="X73" s="16" t="s">
        <v>18</v>
      </c>
      <c r="Y73" s="16">
        <v>61.833301544189453</v>
      </c>
      <c r="Z73" s="16">
        <v>33.333301544189453</v>
      </c>
      <c r="AA73" s="16" t="s">
        <v>18</v>
      </c>
      <c r="AB73" s="16">
        <v>7.701744556427002</v>
      </c>
      <c r="AC73" s="16">
        <v>6.959500789642334</v>
      </c>
      <c r="AD73" s="16">
        <v>8.1540565490722656</v>
      </c>
      <c r="AE73" s="16">
        <v>9.8453121185302734</v>
      </c>
      <c r="AF73" s="16">
        <v>3</v>
      </c>
      <c r="AG73" s="16" t="s">
        <v>167</v>
      </c>
      <c r="AH73" s="16" t="s">
        <v>167</v>
      </c>
      <c r="AI73" s="16" t="s">
        <v>167</v>
      </c>
      <c r="AJ73" s="16" t="s">
        <v>167</v>
      </c>
      <c r="AK73" s="16">
        <v>5.9449343681335449</v>
      </c>
      <c r="AL73" s="16" t="s">
        <v>18</v>
      </c>
      <c r="AM73" s="16" t="s">
        <v>18</v>
      </c>
      <c r="AN73" s="16" t="s">
        <v>18</v>
      </c>
      <c r="AO73" s="16" t="s">
        <v>18</v>
      </c>
      <c r="AP73" s="16" t="s">
        <v>18</v>
      </c>
      <c r="AQ73" s="16" t="s">
        <v>114</v>
      </c>
      <c r="AR73" s="16" t="s">
        <v>18</v>
      </c>
      <c r="AS73" s="16" t="s">
        <v>67</v>
      </c>
      <c r="AT73" s="16" t="s">
        <v>18</v>
      </c>
      <c r="AU73" s="16">
        <v>67</v>
      </c>
      <c r="AV73" s="16">
        <v>6</v>
      </c>
      <c r="AW73" s="16" t="s">
        <v>18</v>
      </c>
    </row>
    <row r="74" spans="1:49" s="16" customFormat="1" ht="13.2">
      <c r="A74" s="17" t="s">
        <v>322</v>
      </c>
      <c r="B74" s="17" t="s">
        <v>323</v>
      </c>
      <c r="C74" s="18">
        <v>131974854762.12</v>
      </c>
      <c r="D74" s="14">
        <v>72.339996337890625</v>
      </c>
      <c r="E74" s="14">
        <v>24.723186492919922</v>
      </c>
      <c r="F74" s="14">
        <v>5.5661164063813384</v>
      </c>
      <c r="G74" s="14">
        <v>25520999936</v>
      </c>
      <c r="H74" s="14">
        <v>2.5499999523162842</v>
      </c>
      <c r="I74" s="16" t="s">
        <v>19</v>
      </c>
      <c r="J74" s="16" t="s">
        <v>24</v>
      </c>
      <c r="K74" s="15">
        <v>9.0210000000000008</v>
      </c>
      <c r="L74" s="15">
        <v>112.072</v>
      </c>
      <c r="M74" s="15" t="s">
        <v>18</v>
      </c>
      <c r="N74" s="16" t="s">
        <v>118</v>
      </c>
      <c r="O74" s="15" t="s">
        <v>18</v>
      </c>
      <c r="P74" s="15" t="s">
        <v>18</v>
      </c>
      <c r="Q74" s="15" t="s">
        <v>167</v>
      </c>
      <c r="R74" s="15" t="s">
        <v>167</v>
      </c>
      <c r="S74" s="16" t="s">
        <v>18</v>
      </c>
      <c r="T74" s="16" t="s">
        <v>18</v>
      </c>
      <c r="U74" s="16" t="s">
        <v>18</v>
      </c>
      <c r="V74" s="16" t="s">
        <v>18</v>
      </c>
      <c r="W74" s="16">
        <v>17</v>
      </c>
      <c r="X74" s="16" t="s">
        <v>18</v>
      </c>
      <c r="Y74" s="16">
        <v>67.941200256347656</v>
      </c>
      <c r="Z74" s="16">
        <v>29.411800384521484</v>
      </c>
      <c r="AA74" s="16" t="s">
        <v>18</v>
      </c>
      <c r="AB74" s="16">
        <v>6.195124626159668</v>
      </c>
      <c r="AC74" s="16">
        <v>8.3541383743286133</v>
      </c>
      <c r="AD74" s="16">
        <v>2.476590633392334</v>
      </c>
      <c r="AE74" s="16">
        <v>8.5011577606201172</v>
      </c>
      <c r="AF74" s="16" t="s">
        <v>167</v>
      </c>
      <c r="AG74" s="16" t="s">
        <v>167</v>
      </c>
      <c r="AH74" s="16">
        <v>5.3672342300415039</v>
      </c>
      <c r="AI74" s="16">
        <v>2</v>
      </c>
      <c r="AJ74" s="16">
        <v>0</v>
      </c>
      <c r="AK74" s="16" t="s">
        <v>167</v>
      </c>
      <c r="AL74" s="16" t="s">
        <v>18</v>
      </c>
      <c r="AM74" s="16" t="s">
        <v>18</v>
      </c>
      <c r="AN74" s="16" t="s">
        <v>18</v>
      </c>
      <c r="AO74" s="16" t="s">
        <v>18</v>
      </c>
      <c r="AP74" s="16" t="s">
        <v>18</v>
      </c>
      <c r="AQ74" s="16" t="s">
        <v>18</v>
      </c>
      <c r="AR74" s="16" t="s">
        <v>18</v>
      </c>
      <c r="AS74" s="16" t="s">
        <v>69</v>
      </c>
      <c r="AT74" s="16" t="s">
        <v>18</v>
      </c>
      <c r="AU74" s="16">
        <v>72</v>
      </c>
      <c r="AV74" s="16">
        <v>10</v>
      </c>
      <c r="AW74" s="16" t="s">
        <v>18</v>
      </c>
    </row>
    <row r="75" spans="1:49" s="16" customFormat="1" ht="13.2">
      <c r="A75" s="17" t="s">
        <v>324</v>
      </c>
      <c r="B75" s="17" t="s">
        <v>325</v>
      </c>
      <c r="C75" s="18">
        <v>130547626487.89999</v>
      </c>
      <c r="D75" s="14">
        <v>117.88999938964844</v>
      </c>
      <c r="E75" s="14"/>
      <c r="F75" s="14">
        <v>38.276313732445644</v>
      </c>
      <c r="G75" s="14">
        <v>18312000000</v>
      </c>
      <c r="H75" s="14">
        <v>-3.4399999380111694</v>
      </c>
      <c r="I75" s="16" t="s">
        <v>31</v>
      </c>
      <c r="J75" s="16" t="s">
        <v>178</v>
      </c>
      <c r="K75" s="15">
        <v>2079.7930000000001</v>
      </c>
      <c r="L75" s="15">
        <v>3354.7510000000002</v>
      </c>
      <c r="M75" s="15">
        <v>4168.3890000000001</v>
      </c>
      <c r="N75" s="16" t="s">
        <v>118</v>
      </c>
      <c r="O75" s="15" t="s">
        <v>18</v>
      </c>
      <c r="P75" s="15" t="s">
        <v>18</v>
      </c>
      <c r="Q75" s="15">
        <v>4.7733745574951172</v>
      </c>
      <c r="R75" s="15">
        <v>3.6093049049377441</v>
      </c>
      <c r="S75" s="16" t="s">
        <v>18</v>
      </c>
      <c r="T75" s="16" t="s">
        <v>18</v>
      </c>
      <c r="U75" s="16" t="s">
        <v>18</v>
      </c>
      <c r="V75" s="16" t="s">
        <v>114</v>
      </c>
      <c r="W75" s="16">
        <v>9</v>
      </c>
      <c r="X75" s="16">
        <v>87.5</v>
      </c>
      <c r="Y75" s="16">
        <v>68.222198486328125</v>
      </c>
      <c r="Z75" s="16">
        <v>44.444400787353516</v>
      </c>
      <c r="AA75" s="16">
        <v>75</v>
      </c>
      <c r="AB75" s="16">
        <v>6.8899044990539551</v>
      </c>
      <c r="AC75" s="16">
        <v>8.5430154800415039</v>
      </c>
      <c r="AD75" s="16">
        <v>8.9253292083740234</v>
      </c>
      <c r="AE75" s="16">
        <v>7.665153980255127</v>
      </c>
      <c r="AF75" s="16">
        <v>3</v>
      </c>
      <c r="AG75" s="16" t="s">
        <v>167</v>
      </c>
      <c r="AH75" s="16">
        <v>2.3577742576599121</v>
      </c>
      <c r="AI75" s="16" t="s">
        <v>167</v>
      </c>
      <c r="AJ75" s="16" t="s">
        <v>167</v>
      </c>
      <c r="AK75" s="16">
        <v>8.5700607299804688</v>
      </c>
      <c r="AL75" s="16" t="s">
        <v>18</v>
      </c>
      <c r="AM75" s="16">
        <v>0.54838709677419351</v>
      </c>
      <c r="AN75" s="16">
        <v>31</v>
      </c>
      <c r="AO75" s="16" t="s">
        <v>18</v>
      </c>
      <c r="AP75" s="16" t="s">
        <v>18</v>
      </c>
      <c r="AQ75" s="16" t="s">
        <v>18</v>
      </c>
      <c r="AR75" s="16" t="s">
        <v>18</v>
      </c>
      <c r="AS75" s="16" t="s">
        <v>66</v>
      </c>
      <c r="AT75" s="16" t="s">
        <v>18</v>
      </c>
      <c r="AU75" s="16">
        <v>91</v>
      </c>
      <c r="AV75" s="16">
        <v>1</v>
      </c>
      <c r="AW75" s="16" t="s">
        <v>18</v>
      </c>
    </row>
    <row r="76" spans="1:49" s="16" customFormat="1" ht="13.2">
      <c r="A76" s="17" t="s">
        <v>326</v>
      </c>
      <c r="B76" s="17" t="s">
        <v>327</v>
      </c>
      <c r="C76" s="18">
        <v>129680254027.97998</v>
      </c>
      <c r="D76" s="14">
        <v>97.529998779296875</v>
      </c>
      <c r="E76" s="14">
        <v>18.978752136230469</v>
      </c>
      <c r="F76" s="14">
        <v>16.677821693056451</v>
      </c>
      <c r="G76" s="14">
        <v>68919998464</v>
      </c>
      <c r="H76" s="14">
        <v>2.2599999904632568</v>
      </c>
      <c r="I76" s="16" t="s">
        <v>28</v>
      </c>
      <c r="J76" s="16" t="s">
        <v>328</v>
      </c>
      <c r="K76" s="15">
        <v>494.54300000000001</v>
      </c>
      <c r="L76" s="15">
        <v>863.90499999999997</v>
      </c>
      <c r="M76" s="15">
        <v>41586.800000000003</v>
      </c>
      <c r="N76" s="16" t="s">
        <v>118</v>
      </c>
      <c r="O76" s="15" t="s">
        <v>18</v>
      </c>
      <c r="P76" s="15" t="s">
        <v>18</v>
      </c>
      <c r="Q76" s="15">
        <v>7.9494085311889648</v>
      </c>
      <c r="R76" s="15">
        <v>5.263068675994873</v>
      </c>
      <c r="S76" s="16" t="s">
        <v>18</v>
      </c>
      <c r="T76" s="16" t="s">
        <v>18</v>
      </c>
      <c r="U76" s="16" t="s">
        <v>114</v>
      </c>
      <c r="V76" s="16" t="s">
        <v>18</v>
      </c>
      <c r="W76" s="16">
        <v>13</v>
      </c>
      <c r="X76" s="16">
        <v>84.615402221679688</v>
      </c>
      <c r="Y76" s="16">
        <v>64.230796813964844</v>
      </c>
      <c r="Z76" s="16">
        <v>30.769199371337891</v>
      </c>
      <c r="AA76" s="16" t="s">
        <v>18</v>
      </c>
      <c r="AB76" s="16">
        <v>7.2260837554931641</v>
      </c>
      <c r="AC76" s="16">
        <v>7.9828891754150391</v>
      </c>
      <c r="AD76" s="16">
        <v>9.0946922302246094</v>
      </c>
      <c r="AE76" s="16">
        <v>7.4534969329833984</v>
      </c>
      <c r="AF76" s="16">
        <v>3</v>
      </c>
      <c r="AG76" s="16" t="s">
        <v>167</v>
      </c>
      <c r="AH76" s="16" t="s">
        <v>167</v>
      </c>
      <c r="AI76" s="16">
        <v>3</v>
      </c>
      <c r="AJ76" s="16" t="s">
        <v>167</v>
      </c>
      <c r="AK76" s="16" t="s">
        <v>167</v>
      </c>
      <c r="AL76" s="16" t="s">
        <v>18</v>
      </c>
      <c r="AM76" s="16">
        <v>1.32</v>
      </c>
      <c r="AN76" s="16">
        <v>25</v>
      </c>
      <c r="AO76" s="16">
        <v>17.290000915527344</v>
      </c>
      <c r="AP76" s="16" t="s">
        <v>18</v>
      </c>
      <c r="AQ76" s="16" t="s">
        <v>18</v>
      </c>
      <c r="AR76" s="16" t="s">
        <v>18</v>
      </c>
      <c r="AS76" s="16" t="s">
        <v>66</v>
      </c>
      <c r="AT76" s="16" t="s">
        <v>18</v>
      </c>
      <c r="AU76" s="16">
        <v>69</v>
      </c>
      <c r="AV76" s="16">
        <v>3</v>
      </c>
      <c r="AW76" s="16" t="s">
        <v>18</v>
      </c>
    </row>
    <row r="77" spans="1:49" s="16" customFormat="1" ht="13.2">
      <c r="A77" s="17" t="s">
        <v>329</v>
      </c>
      <c r="B77" s="17" t="s">
        <v>330</v>
      </c>
      <c r="C77" s="18">
        <v>129335561548.26999</v>
      </c>
      <c r="D77" s="14">
        <v>63.909999847412109</v>
      </c>
      <c r="E77" s="14">
        <v>18.797887802124023</v>
      </c>
      <c r="F77" s="14">
        <v>6.2015183976686705</v>
      </c>
      <c r="G77" s="14">
        <v>28114000384</v>
      </c>
      <c r="H77" s="14">
        <v>3.60999995470047</v>
      </c>
      <c r="I77" s="16" t="s">
        <v>45</v>
      </c>
      <c r="J77" s="16" t="s">
        <v>49</v>
      </c>
      <c r="K77" s="15">
        <v>50462.332000000002</v>
      </c>
      <c r="L77" s="15">
        <v>20.414999999999999</v>
      </c>
      <c r="M77" s="15">
        <v>9269.8970000000008</v>
      </c>
      <c r="N77" s="16" t="s">
        <v>118</v>
      </c>
      <c r="O77" s="15" t="s">
        <v>18</v>
      </c>
      <c r="P77" s="15" t="s">
        <v>18</v>
      </c>
      <c r="Q77" s="15">
        <v>6.9984269142150879</v>
      </c>
      <c r="R77" s="15" t="s">
        <v>167</v>
      </c>
      <c r="S77" s="16" t="s">
        <v>18</v>
      </c>
      <c r="T77" s="16" t="s">
        <v>114</v>
      </c>
      <c r="U77" s="16" t="s">
        <v>18</v>
      </c>
      <c r="V77" s="16" t="s">
        <v>18</v>
      </c>
      <c r="W77" s="16">
        <v>13</v>
      </c>
      <c r="X77" s="16" t="s">
        <v>18</v>
      </c>
      <c r="Y77" s="16">
        <v>64.153800964355469</v>
      </c>
      <c r="Z77" s="16">
        <v>38.461498260498047</v>
      </c>
      <c r="AA77" s="16" t="s">
        <v>18</v>
      </c>
      <c r="AB77" s="16">
        <v>4.831629753112793</v>
      </c>
      <c r="AC77" s="16">
        <v>6.5495524406433105</v>
      </c>
      <c r="AD77" s="16">
        <v>7.0251893997192383</v>
      </c>
      <c r="AE77" s="16">
        <v>8.1738767623901367</v>
      </c>
      <c r="AF77" s="16" t="s">
        <v>167</v>
      </c>
      <c r="AG77" s="16" t="s">
        <v>167</v>
      </c>
      <c r="AH77" s="16" t="s">
        <v>167</v>
      </c>
      <c r="AI77" s="16" t="s">
        <v>167</v>
      </c>
      <c r="AJ77" s="16" t="s">
        <v>167</v>
      </c>
      <c r="AK77" s="16">
        <v>5.2890715599060059</v>
      </c>
      <c r="AL77" s="16" t="s">
        <v>18</v>
      </c>
      <c r="AM77" s="16" t="s">
        <v>18</v>
      </c>
      <c r="AN77" s="16" t="s">
        <v>18</v>
      </c>
      <c r="AO77" s="16">
        <v>31</v>
      </c>
      <c r="AP77" s="16" t="s">
        <v>18</v>
      </c>
      <c r="AQ77" s="16" t="s">
        <v>18</v>
      </c>
      <c r="AR77" s="16" t="s">
        <v>18</v>
      </c>
      <c r="AS77" s="16" t="s">
        <v>67</v>
      </c>
      <c r="AT77" s="16" t="s">
        <v>18</v>
      </c>
      <c r="AU77" s="16">
        <v>49</v>
      </c>
      <c r="AV77" s="16">
        <v>4</v>
      </c>
      <c r="AW77" s="16" t="s">
        <v>18</v>
      </c>
    </row>
    <row r="78" spans="1:49" s="16" customFormat="1" ht="13.2">
      <c r="A78" s="17" t="s">
        <v>331</v>
      </c>
      <c r="B78" s="17" t="s">
        <v>332</v>
      </c>
      <c r="C78" s="18">
        <v>127375741710.00002</v>
      </c>
      <c r="D78" s="14">
        <v>971.57000732421875</v>
      </c>
      <c r="E78" s="14">
        <v>35.681751251220703</v>
      </c>
      <c r="F78" s="14">
        <v>24.302732876068369</v>
      </c>
      <c r="G78" s="14">
        <v>14317147136</v>
      </c>
      <c r="H78" s="14">
        <v>25.960000038146973</v>
      </c>
      <c r="I78" s="16" t="s">
        <v>31</v>
      </c>
      <c r="J78" s="16" t="s">
        <v>178</v>
      </c>
      <c r="K78" s="15">
        <v>495.50599999999997</v>
      </c>
      <c r="L78" s="15">
        <v>134.54300000000001</v>
      </c>
      <c r="M78" s="15">
        <v>5457.4009999999998</v>
      </c>
      <c r="N78" s="16" t="s">
        <v>118</v>
      </c>
      <c r="O78" s="15" t="s">
        <v>18</v>
      </c>
      <c r="P78" s="15" t="s">
        <v>18</v>
      </c>
      <c r="Q78" s="15">
        <v>8.8487071990966797</v>
      </c>
      <c r="R78" s="15">
        <v>7.7934508323669434</v>
      </c>
      <c r="S78" s="16" t="s">
        <v>18</v>
      </c>
      <c r="T78" s="16" t="s">
        <v>18</v>
      </c>
      <c r="U78" s="16" t="s">
        <v>18</v>
      </c>
      <c r="V78" s="16" t="s">
        <v>18</v>
      </c>
      <c r="W78" s="16">
        <v>11</v>
      </c>
      <c r="X78" s="16">
        <v>90</v>
      </c>
      <c r="Y78" s="16">
        <v>61.909099578857422</v>
      </c>
      <c r="Z78" s="16">
        <v>27.272699356079102</v>
      </c>
      <c r="AA78" s="16">
        <v>75</v>
      </c>
      <c r="AB78" s="16">
        <v>7.1494464874267578</v>
      </c>
      <c r="AC78" s="16">
        <v>8.2039690017700195</v>
      </c>
      <c r="AD78" s="16">
        <v>7.2276887893676758</v>
      </c>
      <c r="AE78" s="16">
        <v>8.2624959945678711</v>
      </c>
      <c r="AF78" s="16">
        <v>0</v>
      </c>
      <c r="AG78" s="16" t="s">
        <v>167</v>
      </c>
      <c r="AH78" s="16">
        <v>3.7169690132141113</v>
      </c>
      <c r="AI78" s="16" t="s">
        <v>167</v>
      </c>
      <c r="AJ78" s="16" t="s">
        <v>167</v>
      </c>
      <c r="AK78" s="16">
        <v>10</v>
      </c>
      <c r="AL78" s="16" t="s">
        <v>18</v>
      </c>
      <c r="AM78" s="16" t="s">
        <v>18</v>
      </c>
      <c r="AN78" s="16" t="s">
        <v>18</v>
      </c>
      <c r="AO78" s="16" t="s">
        <v>18</v>
      </c>
      <c r="AP78" s="16" t="s">
        <v>18</v>
      </c>
      <c r="AQ78" s="16" t="s">
        <v>114</v>
      </c>
      <c r="AR78" s="16" t="s">
        <v>18</v>
      </c>
      <c r="AS78" s="16" t="s">
        <v>68</v>
      </c>
      <c r="AT78" s="16" t="s">
        <v>18</v>
      </c>
      <c r="AU78" s="16">
        <v>89</v>
      </c>
      <c r="AV78" s="16">
        <v>1</v>
      </c>
      <c r="AW78" s="16" t="s">
        <v>18</v>
      </c>
    </row>
    <row r="79" spans="1:49" s="16" customFormat="1" ht="13.2">
      <c r="A79" s="17" t="s">
        <v>333</v>
      </c>
      <c r="B79" s="17" t="s">
        <v>334</v>
      </c>
      <c r="C79" s="18">
        <v>126828922617.15001</v>
      </c>
      <c r="D79" s="14">
        <v>148.6300048828125</v>
      </c>
      <c r="E79" s="14">
        <v>17.576740264892578</v>
      </c>
      <c r="F79" s="14">
        <v>-4.4314511706014414</v>
      </c>
      <c r="G79" s="14">
        <v>90958000128</v>
      </c>
      <c r="H79" s="14">
        <v>7.8100000619888306</v>
      </c>
      <c r="I79" s="16" t="s">
        <v>28</v>
      </c>
      <c r="J79" s="16" t="s">
        <v>335</v>
      </c>
      <c r="K79" s="15">
        <v>15666.718000000001</v>
      </c>
      <c r="L79" s="15">
        <v>619.93600000000004</v>
      </c>
      <c r="M79" s="15">
        <v>18172.905999999999</v>
      </c>
      <c r="N79" s="16" t="s">
        <v>118</v>
      </c>
      <c r="O79" s="15" t="s">
        <v>18</v>
      </c>
      <c r="P79" s="15" t="s">
        <v>18</v>
      </c>
      <c r="Q79" s="15">
        <v>5.3619532585144043</v>
      </c>
      <c r="R79" s="15">
        <v>5.2169065475463867</v>
      </c>
      <c r="S79" s="16" t="s">
        <v>18</v>
      </c>
      <c r="T79" s="16" t="s">
        <v>18</v>
      </c>
      <c r="U79" s="16" t="s">
        <v>18</v>
      </c>
      <c r="V79" s="16" t="s">
        <v>18</v>
      </c>
      <c r="W79" s="16">
        <v>12</v>
      </c>
      <c r="X79" s="16">
        <v>91.666702270507813</v>
      </c>
      <c r="Y79" s="16">
        <v>62.333301544189453</v>
      </c>
      <c r="Z79" s="16">
        <v>41.666698455810547</v>
      </c>
      <c r="AA79" s="16">
        <v>75</v>
      </c>
      <c r="AB79" s="16">
        <v>7.4637260437011719</v>
      </c>
      <c r="AC79" s="16">
        <v>7.868168830871582</v>
      </c>
      <c r="AD79" s="16">
        <v>4.6825037002563477</v>
      </c>
      <c r="AE79" s="16">
        <v>8.0126314163208008</v>
      </c>
      <c r="AF79" s="16">
        <v>0</v>
      </c>
      <c r="AG79" s="16" t="s">
        <v>167</v>
      </c>
      <c r="AH79" s="16">
        <v>4.6891922950744629</v>
      </c>
      <c r="AI79" s="16" t="s">
        <v>167</v>
      </c>
      <c r="AJ79" s="16" t="s">
        <v>167</v>
      </c>
      <c r="AK79" s="16">
        <v>2.3338055610656738</v>
      </c>
      <c r="AL79" s="16" t="s">
        <v>18</v>
      </c>
      <c r="AM79" s="16" t="s">
        <v>18</v>
      </c>
      <c r="AN79" s="16" t="s">
        <v>18</v>
      </c>
      <c r="AO79" s="16">
        <v>70</v>
      </c>
      <c r="AP79" s="16" t="s">
        <v>18</v>
      </c>
      <c r="AQ79" s="16" t="s">
        <v>18</v>
      </c>
      <c r="AR79" s="16" t="s">
        <v>18</v>
      </c>
      <c r="AS79" s="16" t="s">
        <v>66</v>
      </c>
      <c r="AT79" s="16" t="s">
        <v>18</v>
      </c>
      <c r="AU79" s="16">
        <v>73</v>
      </c>
      <c r="AV79" s="16">
        <v>9</v>
      </c>
      <c r="AW79" s="16" t="s">
        <v>18</v>
      </c>
    </row>
    <row r="80" spans="1:49" s="16" customFormat="1" ht="13.2">
      <c r="A80" s="17" t="s">
        <v>336</v>
      </c>
      <c r="B80" s="17" t="s">
        <v>337</v>
      </c>
      <c r="C80" s="18">
        <v>125889143652.8</v>
      </c>
      <c r="D80" s="14">
        <v>17.600000381469727</v>
      </c>
      <c r="E80" s="14">
        <v>7.4516596794128418</v>
      </c>
      <c r="F80" s="14">
        <v>6.6039444805022995</v>
      </c>
      <c r="G80" s="14">
        <v>122428000256</v>
      </c>
      <c r="H80" s="14">
        <v>1.9699999988079071</v>
      </c>
      <c r="I80" s="16" t="s">
        <v>26</v>
      </c>
      <c r="J80" s="16" t="s">
        <v>27</v>
      </c>
      <c r="K80" s="15">
        <v>969.21199999999999</v>
      </c>
      <c r="L80" s="15">
        <v>4333.2650000000003</v>
      </c>
      <c r="M80" s="15">
        <v>11381.709000000001</v>
      </c>
      <c r="N80" s="16" t="s">
        <v>118</v>
      </c>
      <c r="O80" s="15" t="s">
        <v>18</v>
      </c>
      <c r="P80" s="15" t="s">
        <v>18</v>
      </c>
      <c r="Q80" s="15" t="s">
        <v>167</v>
      </c>
      <c r="R80" s="15">
        <v>5.6936612129211426</v>
      </c>
      <c r="S80" s="16" t="s">
        <v>18</v>
      </c>
      <c r="T80" s="16" t="s">
        <v>18</v>
      </c>
      <c r="U80" s="16" t="s">
        <v>114</v>
      </c>
      <c r="V80" s="16" t="s">
        <v>18</v>
      </c>
      <c r="W80" s="16">
        <v>11</v>
      </c>
      <c r="X80" s="16" t="s">
        <v>18</v>
      </c>
      <c r="Y80" s="16">
        <v>63.545501708984375</v>
      </c>
      <c r="Z80" s="16">
        <v>27.272699356079102</v>
      </c>
      <c r="AA80" s="16" t="s">
        <v>18</v>
      </c>
      <c r="AB80" s="16">
        <v>7.0140790939331055</v>
      </c>
      <c r="AC80" s="16">
        <v>6.967505931854248</v>
      </c>
      <c r="AD80" s="16">
        <v>7.9350643157958984</v>
      </c>
      <c r="AE80" s="16">
        <v>7.977841854095459</v>
      </c>
      <c r="AF80" s="16" t="s">
        <v>167</v>
      </c>
      <c r="AG80" s="16" t="s">
        <v>167</v>
      </c>
      <c r="AH80" s="16">
        <v>6.4081263542175293</v>
      </c>
      <c r="AI80" s="16">
        <v>2.1936056613922119</v>
      </c>
      <c r="AJ80" s="16">
        <v>3</v>
      </c>
      <c r="AK80" s="16" t="s">
        <v>167</v>
      </c>
      <c r="AL80" s="16" t="s">
        <v>18</v>
      </c>
      <c r="AM80" s="16" t="s">
        <v>18</v>
      </c>
      <c r="AN80" s="16" t="s">
        <v>18</v>
      </c>
      <c r="AO80" s="16">
        <v>42</v>
      </c>
      <c r="AP80" s="16" t="s">
        <v>18</v>
      </c>
      <c r="AQ80" s="16" t="s">
        <v>18</v>
      </c>
      <c r="AR80" s="16" t="s">
        <v>18</v>
      </c>
      <c r="AS80" s="16" t="s">
        <v>69</v>
      </c>
      <c r="AT80" s="16" t="s">
        <v>18</v>
      </c>
      <c r="AU80" s="16">
        <v>88</v>
      </c>
      <c r="AV80" s="16">
        <v>1</v>
      </c>
      <c r="AW80" s="16" t="s">
        <v>18</v>
      </c>
    </row>
    <row r="81" spans="1:49" s="16" customFormat="1" ht="13.2">
      <c r="A81" s="17" t="s">
        <v>338</v>
      </c>
      <c r="B81" s="17" t="s">
        <v>339</v>
      </c>
      <c r="C81" s="18">
        <v>125038256512.44002</v>
      </c>
      <c r="D81" s="14">
        <v>312.67999267578125</v>
      </c>
      <c r="E81" s="14">
        <v>36.229923248291016</v>
      </c>
      <c r="F81" s="14">
        <v>30.249974130261936</v>
      </c>
      <c r="G81" s="14">
        <v>23195999744</v>
      </c>
      <c r="H81" s="14">
        <v>8.0573670864105225</v>
      </c>
      <c r="I81" s="16" t="s">
        <v>28</v>
      </c>
      <c r="J81" s="16" t="s">
        <v>340</v>
      </c>
      <c r="K81" s="15">
        <v>219.702</v>
      </c>
      <c r="L81" s="15">
        <v>616.95500000000004</v>
      </c>
      <c r="M81" s="15">
        <v>55967.495000000003</v>
      </c>
      <c r="N81" s="16" t="s">
        <v>118</v>
      </c>
      <c r="O81" s="15" t="s">
        <v>18</v>
      </c>
      <c r="P81" s="15" t="s">
        <v>18</v>
      </c>
      <c r="Q81" s="15" t="s">
        <v>167</v>
      </c>
      <c r="R81" s="15">
        <v>6.8253960609436035</v>
      </c>
      <c r="S81" s="16" t="s">
        <v>18</v>
      </c>
      <c r="T81" s="16" t="s">
        <v>114</v>
      </c>
      <c r="U81" s="16" t="s">
        <v>114</v>
      </c>
      <c r="V81" s="16" t="s">
        <v>18</v>
      </c>
      <c r="W81" s="16">
        <v>9</v>
      </c>
      <c r="X81" s="16">
        <v>90</v>
      </c>
      <c r="Y81" s="16">
        <v>63.888900756835938</v>
      </c>
      <c r="Z81" s="16">
        <v>33.333301544189453</v>
      </c>
      <c r="AA81" s="16">
        <v>95.800003051757813</v>
      </c>
      <c r="AB81" s="16">
        <v>7.6000628471374512</v>
      </c>
      <c r="AC81" s="16">
        <v>7.5899958610534668</v>
      </c>
      <c r="AD81" s="16">
        <v>8.8284320831298828</v>
      </c>
      <c r="AE81" s="16">
        <v>8.3526620864868164</v>
      </c>
      <c r="AF81" s="16">
        <v>10</v>
      </c>
      <c r="AG81" s="16" t="s">
        <v>167</v>
      </c>
      <c r="AH81" s="16" t="s">
        <v>167</v>
      </c>
      <c r="AI81" s="16" t="s">
        <v>167</v>
      </c>
      <c r="AJ81" s="16" t="s">
        <v>167</v>
      </c>
      <c r="AK81" s="16">
        <v>6.2841243743896484</v>
      </c>
      <c r="AL81" s="16" t="s">
        <v>18</v>
      </c>
      <c r="AM81" s="16" t="s">
        <v>18</v>
      </c>
      <c r="AN81" s="16">
        <v>34.299999237060547</v>
      </c>
      <c r="AO81" s="16" t="s">
        <v>18</v>
      </c>
      <c r="AP81" s="16" t="s">
        <v>18</v>
      </c>
      <c r="AQ81" s="16" t="s">
        <v>18</v>
      </c>
      <c r="AR81" s="16" t="s">
        <v>18</v>
      </c>
      <c r="AS81" s="16" t="s">
        <v>66</v>
      </c>
      <c r="AT81" s="16" t="s">
        <v>18</v>
      </c>
      <c r="AU81" s="16">
        <v>83</v>
      </c>
      <c r="AV81" s="16">
        <v>3</v>
      </c>
      <c r="AW81" s="16" t="s">
        <v>18</v>
      </c>
    </row>
    <row r="82" spans="1:49" s="16" customFormat="1" ht="13.2">
      <c r="A82" s="17" t="s">
        <v>341</v>
      </c>
      <c r="B82" s="17" t="s">
        <v>342</v>
      </c>
      <c r="C82" s="18">
        <v>124979247516.90001</v>
      </c>
      <c r="D82" s="14">
        <v>833.70001220703125</v>
      </c>
      <c r="E82" s="14">
        <v>24.586093902587891</v>
      </c>
      <c r="F82" s="14">
        <v>3.328440755338602</v>
      </c>
      <c r="G82" s="14">
        <v>17859000064</v>
      </c>
      <c r="H82" s="14">
        <v>36.849999904632568</v>
      </c>
      <c r="I82" s="16" t="s">
        <v>19</v>
      </c>
      <c r="J82" s="16" t="s">
        <v>24</v>
      </c>
      <c r="K82" s="15">
        <v>4.7290000000000001</v>
      </c>
      <c r="L82" s="15">
        <v>24.885000000000002</v>
      </c>
      <c r="M82" s="15" t="s">
        <v>18</v>
      </c>
      <c r="N82" s="16" t="s">
        <v>118</v>
      </c>
      <c r="O82" s="15" t="s">
        <v>18</v>
      </c>
      <c r="P82" s="15" t="s">
        <v>18</v>
      </c>
      <c r="Q82" s="15" t="s">
        <v>167</v>
      </c>
      <c r="R82" s="15" t="s">
        <v>167</v>
      </c>
      <c r="S82" s="16" t="s">
        <v>18</v>
      </c>
      <c r="T82" s="16" t="s">
        <v>18</v>
      </c>
      <c r="U82" s="16" t="s">
        <v>18</v>
      </c>
      <c r="V82" s="16" t="s">
        <v>18</v>
      </c>
      <c r="W82" s="16">
        <v>17</v>
      </c>
      <c r="X82" s="16" t="s">
        <v>18</v>
      </c>
      <c r="Y82" s="16">
        <v>62.764701843261719</v>
      </c>
      <c r="Z82" s="16">
        <v>29.411800384521484</v>
      </c>
      <c r="AA82" s="16" t="s">
        <v>18</v>
      </c>
      <c r="AB82" s="16">
        <v>5.7926526069641113</v>
      </c>
      <c r="AC82" s="16">
        <v>8.7211103439331055</v>
      </c>
      <c r="AD82" s="16">
        <v>7.6971430778503418</v>
      </c>
      <c r="AE82" s="16">
        <v>8.6751308441162109</v>
      </c>
      <c r="AF82" s="16" t="s">
        <v>167</v>
      </c>
      <c r="AG82" s="16" t="s">
        <v>167</v>
      </c>
      <c r="AH82" s="16">
        <v>4.7445173263549805</v>
      </c>
      <c r="AI82" s="16">
        <v>2</v>
      </c>
      <c r="AJ82" s="16">
        <v>10</v>
      </c>
      <c r="AK82" s="16" t="s">
        <v>167</v>
      </c>
      <c r="AL82" s="16" t="s">
        <v>18</v>
      </c>
      <c r="AM82" s="16" t="s">
        <v>18</v>
      </c>
      <c r="AN82" s="16" t="s">
        <v>18</v>
      </c>
      <c r="AO82" s="16" t="s">
        <v>18</v>
      </c>
      <c r="AP82" s="16" t="s">
        <v>18</v>
      </c>
      <c r="AQ82" s="16" t="s">
        <v>18</v>
      </c>
      <c r="AR82" s="16" t="s">
        <v>18</v>
      </c>
      <c r="AS82" s="16" t="s">
        <v>66</v>
      </c>
      <c r="AT82" s="16" t="s">
        <v>18</v>
      </c>
      <c r="AU82" s="16">
        <v>91</v>
      </c>
      <c r="AV82" s="16">
        <v>4</v>
      </c>
      <c r="AW82" s="16" t="s">
        <v>18</v>
      </c>
    </row>
    <row r="83" spans="1:49" s="16" customFormat="1" ht="13.2">
      <c r="A83" s="17" t="s">
        <v>343</v>
      </c>
      <c r="B83" s="17" t="s">
        <v>344</v>
      </c>
      <c r="C83" s="18">
        <v>123968385432.76001</v>
      </c>
      <c r="D83" s="14">
        <v>3627.8798828125</v>
      </c>
      <c r="E83" s="14">
        <v>25.500232696533203</v>
      </c>
      <c r="F83" s="14">
        <v>2.5312101767556161</v>
      </c>
      <c r="G83" s="14">
        <v>21365000192</v>
      </c>
      <c r="H83" s="14">
        <v>119.2200026512146</v>
      </c>
      <c r="I83" s="16" t="s">
        <v>23</v>
      </c>
      <c r="J83" s="16" t="s">
        <v>33</v>
      </c>
      <c r="K83" s="15">
        <v>5.5279999999999996</v>
      </c>
      <c r="L83" s="15">
        <v>1.8839999999999999</v>
      </c>
      <c r="M83" s="15">
        <v>216.44399999999999</v>
      </c>
      <c r="N83" s="16" t="s">
        <v>118</v>
      </c>
      <c r="O83" s="15" t="s">
        <v>18</v>
      </c>
      <c r="P83" s="15" t="s">
        <v>18</v>
      </c>
      <c r="Q83" s="15" t="s">
        <v>167</v>
      </c>
      <c r="R83" s="15">
        <v>7.9725732803344727</v>
      </c>
      <c r="S83" s="16" t="s">
        <v>18</v>
      </c>
      <c r="T83" s="16" t="s">
        <v>18</v>
      </c>
      <c r="U83" s="16" t="s">
        <v>18</v>
      </c>
      <c r="V83" s="16" t="s">
        <v>18</v>
      </c>
      <c r="W83" s="16">
        <v>12</v>
      </c>
      <c r="X83" s="16" t="s">
        <v>18</v>
      </c>
      <c r="Y83" s="16">
        <v>59.416698455810547</v>
      </c>
      <c r="Z83" s="16">
        <v>41.666698455810547</v>
      </c>
      <c r="AA83" s="16" t="s">
        <v>18</v>
      </c>
      <c r="AB83" s="16">
        <v>7.8499155044555664</v>
      </c>
      <c r="AC83" s="16">
        <v>7.5440788269042969</v>
      </c>
      <c r="AD83" s="16">
        <v>8.9405364990234375</v>
      </c>
      <c r="AE83" s="16">
        <v>8.4280834197998047</v>
      </c>
      <c r="AF83" s="16" t="s">
        <v>167</v>
      </c>
      <c r="AG83" s="16" t="s">
        <v>167</v>
      </c>
      <c r="AH83" s="16">
        <v>1.5778020620346069</v>
      </c>
      <c r="AI83" s="16">
        <v>0.7653312087059021</v>
      </c>
      <c r="AJ83" s="16" t="s">
        <v>167</v>
      </c>
      <c r="AK83" s="16" t="s">
        <v>167</v>
      </c>
      <c r="AL83" s="16" t="s">
        <v>18</v>
      </c>
      <c r="AM83" s="16">
        <v>0.68085106382978722</v>
      </c>
      <c r="AN83" s="16">
        <v>47</v>
      </c>
      <c r="AO83" s="16" t="s">
        <v>18</v>
      </c>
      <c r="AP83" s="16" t="s">
        <v>18</v>
      </c>
      <c r="AQ83" s="16" t="s">
        <v>18</v>
      </c>
      <c r="AR83" s="16" t="s">
        <v>18</v>
      </c>
      <c r="AS83" s="16" t="s">
        <v>66</v>
      </c>
      <c r="AT83" s="16" t="s">
        <v>18</v>
      </c>
      <c r="AU83" s="16">
        <v>66</v>
      </c>
      <c r="AV83" s="16">
        <v>1</v>
      </c>
      <c r="AW83" s="16" t="s">
        <v>18</v>
      </c>
    </row>
    <row r="84" spans="1:49" s="16" customFormat="1" ht="13.2">
      <c r="A84" s="17" t="s">
        <v>345</v>
      </c>
      <c r="B84" s="17" t="s">
        <v>346</v>
      </c>
      <c r="C84" s="18">
        <v>121134474000</v>
      </c>
      <c r="D84" s="14">
        <v>206.82000732421875</v>
      </c>
      <c r="E84" s="14">
        <v>33.775661468505859</v>
      </c>
      <c r="F84" s="14">
        <v>30.496399548149135</v>
      </c>
      <c r="G84" s="14">
        <v>62068700160</v>
      </c>
      <c r="H84" s="14">
        <v>6.6007489562034607</v>
      </c>
      <c r="I84" s="16" t="s">
        <v>19</v>
      </c>
      <c r="J84" s="16" t="s">
        <v>43</v>
      </c>
      <c r="K84" s="15">
        <v>53.947000000000003</v>
      </c>
      <c r="L84" s="15">
        <v>79.647000000000006</v>
      </c>
      <c r="M84" s="15" t="s">
        <v>18</v>
      </c>
      <c r="N84" s="16" t="s">
        <v>118</v>
      </c>
      <c r="O84" s="15" t="s">
        <v>18</v>
      </c>
      <c r="P84" s="15" t="s">
        <v>18</v>
      </c>
      <c r="Q84" s="15" t="s">
        <v>167</v>
      </c>
      <c r="R84" s="15" t="s">
        <v>167</v>
      </c>
      <c r="S84" s="16" t="s">
        <v>18</v>
      </c>
      <c r="T84" s="16" t="s">
        <v>18</v>
      </c>
      <c r="U84" s="16" t="s">
        <v>18</v>
      </c>
      <c r="V84" s="16" t="s">
        <v>18</v>
      </c>
      <c r="W84" s="16">
        <v>12</v>
      </c>
      <c r="X84" s="16" t="s">
        <v>18</v>
      </c>
      <c r="Y84" s="16">
        <v>64</v>
      </c>
      <c r="Z84" s="16">
        <v>50</v>
      </c>
      <c r="AA84" s="16" t="s">
        <v>18</v>
      </c>
      <c r="AB84" s="16">
        <v>7.5750765800476074</v>
      </c>
      <c r="AC84" s="16">
        <v>7.7179322242736816</v>
      </c>
      <c r="AD84" s="16">
        <v>7.5199193954467773</v>
      </c>
      <c r="AE84" s="16">
        <v>8.3830938339233398</v>
      </c>
      <c r="AF84" s="16">
        <v>0</v>
      </c>
      <c r="AG84" s="16" t="s">
        <v>167</v>
      </c>
      <c r="AH84" s="16">
        <v>7.3483967781066895</v>
      </c>
      <c r="AI84" s="16">
        <v>2</v>
      </c>
      <c r="AJ84" s="16">
        <v>0</v>
      </c>
      <c r="AK84" s="16" t="s">
        <v>167</v>
      </c>
      <c r="AL84" s="16" t="s">
        <v>18</v>
      </c>
      <c r="AM84" s="16">
        <v>0.66666666666666674</v>
      </c>
      <c r="AN84" s="16">
        <v>60</v>
      </c>
      <c r="AO84" s="16" t="s">
        <v>18</v>
      </c>
      <c r="AP84" s="16" t="s">
        <v>18</v>
      </c>
      <c r="AQ84" s="16" t="s">
        <v>18</v>
      </c>
      <c r="AR84" s="16" t="s">
        <v>18</v>
      </c>
      <c r="AS84" s="16" t="s">
        <v>66</v>
      </c>
      <c r="AT84" s="16" t="s">
        <v>18</v>
      </c>
      <c r="AU84" s="16">
        <v>39</v>
      </c>
      <c r="AV84" s="16">
        <v>3</v>
      </c>
      <c r="AW84" s="16" t="s">
        <v>18</v>
      </c>
    </row>
    <row r="85" spans="1:49" s="16" customFormat="1" ht="13.2">
      <c r="A85" s="17" t="s">
        <v>347</v>
      </c>
      <c r="B85" s="17" t="s">
        <v>348</v>
      </c>
      <c r="C85" s="18">
        <v>120874835356.92</v>
      </c>
      <c r="D85" s="14">
        <v>63.240001678466797</v>
      </c>
      <c r="E85" s="14">
        <v>18.253679275512695</v>
      </c>
      <c r="F85" s="14">
        <v>24.112526982592119</v>
      </c>
      <c r="G85" s="14">
        <v>156819996672</v>
      </c>
      <c r="H85" s="14">
        <v>4.0300000905990601</v>
      </c>
      <c r="I85" s="16" t="s">
        <v>19</v>
      </c>
      <c r="J85" s="16" t="s">
        <v>20</v>
      </c>
      <c r="K85" s="15">
        <v>57.984999999999999</v>
      </c>
      <c r="L85" s="15">
        <v>606.43899999999996</v>
      </c>
      <c r="M85" s="15" t="s">
        <v>18</v>
      </c>
      <c r="N85" s="16" t="s">
        <v>118</v>
      </c>
      <c r="O85" s="15" t="s">
        <v>18</v>
      </c>
      <c r="P85" s="15" t="s">
        <v>18</v>
      </c>
      <c r="Q85" s="15" t="s">
        <v>167</v>
      </c>
      <c r="R85" s="15" t="s">
        <v>167</v>
      </c>
      <c r="S85" s="16" t="s">
        <v>18</v>
      </c>
      <c r="T85" s="16" t="s">
        <v>114</v>
      </c>
      <c r="U85" s="16" t="s">
        <v>114</v>
      </c>
      <c r="V85" s="16" t="s">
        <v>18</v>
      </c>
      <c r="W85" s="16">
        <v>13</v>
      </c>
      <c r="X85" s="16" t="s">
        <v>18</v>
      </c>
      <c r="Y85" s="16">
        <v>64.615402221679688</v>
      </c>
      <c r="Z85" s="16">
        <v>53.846199035644531</v>
      </c>
      <c r="AA85" s="16" t="s">
        <v>18</v>
      </c>
      <c r="AB85" s="16">
        <v>9.0262069702148438</v>
      </c>
      <c r="AC85" s="16">
        <v>6.2817420959472656</v>
      </c>
      <c r="AD85" s="16">
        <v>8.1868162155151367</v>
      </c>
      <c r="AE85" s="16">
        <v>8.2686338424682617</v>
      </c>
      <c r="AF85" s="16" t="s">
        <v>167</v>
      </c>
      <c r="AG85" s="16" t="s">
        <v>167</v>
      </c>
      <c r="AH85" s="16">
        <v>6.9117517471313477</v>
      </c>
      <c r="AI85" s="16">
        <v>3</v>
      </c>
      <c r="AJ85" s="16">
        <v>0</v>
      </c>
      <c r="AK85" s="16" t="s">
        <v>167</v>
      </c>
      <c r="AL85" s="16" t="s">
        <v>18</v>
      </c>
      <c r="AM85" s="16" t="s">
        <v>18</v>
      </c>
      <c r="AN85" s="16" t="s">
        <v>18</v>
      </c>
      <c r="AO85" s="16" t="s">
        <v>18</v>
      </c>
      <c r="AP85" s="16" t="s">
        <v>18</v>
      </c>
      <c r="AQ85" s="16" t="s">
        <v>18</v>
      </c>
      <c r="AR85" s="16" t="s">
        <v>18</v>
      </c>
      <c r="AS85" s="16" t="s">
        <v>66</v>
      </c>
      <c r="AT85" s="16" t="s">
        <v>18</v>
      </c>
      <c r="AU85" s="16">
        <v>76</v>
      </c>
      <c r="AV85" s="16">
        <v>1</v>
      </c>
      <c r="AW85" s="16" t="s">
        <v>18</v>
      </c>
    </row>
    <row r="86" spans="1:49" s="16" customFormat="1" ht="13.2">
      <c r="A86" s="17" t="s">
        <v>349</v>
      </c>
      <c r="B86" s="17" t="s">
        <v>350</v>
      </c>
      <c r="C86" s="18">
        <v>120648045846.89998</v>
      </c>
      <c r="D86" s="14">
        <v>518.53997802734375</v>
      </c>
      <c r="E86" s="14">
        <v>16.281566619873047</v>
      </c>
      <c r="F86" s="14">
        <v>10.320018937768328</v>
      </c>
      <c r="G86" s="14">
        <v>171339997184</v>
      </c>
      <c r="H86" s="14">
        <v>25.309999942779541</v>
      </c>
      <c r="I86" s="16" t="s">
        <v>21</v>
      </c>
      <c r="J86" s="16" t="s">
        <v>41</v>
      </c>
      <c r="K86" s="15">
        <v>16.63</v>
      </c>
      <c r="L86" s="15">
        <v>100.218</v>
      </c>
      <c r="M86" s="15">
        <v>10223.802</v>
      </c>
      <c r="N86" s="16" t="s">
        <v>118</v>
      </c>
      <c r="O86" s="15" t="s">
        <v>18</v>
      </c>
      <c r="P86" s="15" t="s">
        <v>18</v>
      </c>
      <c r="Q86" s="15" t="s">
        <v>167</v>
      </c>
      <c r="R86" s="15">
        <v>9.2269353866577148</v>
      </c>
      <c r="S86" s="16" t="s">
        <v>18</v>
      </c>
      <c r="T86" s="16" t="s">
        <v>18</v>
      </c>
      <c r="U86" s="16" t="s">
        <v>18</v>
      </c>
      <c r="V86" s="16" t="s">
        <v>18</v>
      </c>
      <c r="W86" s="16">
        <v>11</v>
      </c>
      <c r="X86" s="16" t="s">
        <v>18</v>
      </c>
      <c r="Y86" s="16">
        <v>64.090896606445313</v>
      </c>
      <c r="Z86" s="16">
        <v>45.454498291015625</v>
      </c>
      <c r="AA86" s="16" t="s">
        <v>18</v>
      </c>
      <c r="AB86" s="16">
        <v>8.3738842010498047</v>
      </c>
      <c r="AC86" s="16">
        <v>8.8289728164672852</v>
      </c>
      <c r="AD86" s="16">
        <v>6.1870260238647461</v>
      </c>
      <c r="AE86" s="16">
        <v>8.5906658172607422</v>
      </c>
      <c r="AF86" s="16">
        <v>8.3686361312866211</v>
      </c>
      <c r="AG86" s="16" t="s">
        <v>167</v>
      </c>
      <c r="AH86" s="16" t="s">
        <v>167</v>
      </c>
      <c r="AI86" s="16">
        <v>2</v>
      </c>
      <c r="AJ86" s="16" t="s">
        <v>167</v>
      </c>
      <c r="AK86" s="16" t="s">
        <v>167</v>
      </c>
      <c r="AL86" s="16" t="s">
        <v>18</v>
      </c>
      <c r="AM86" s="16">
        <v>0.4935064935064935</v>
      </c>
      <c r="AN86" s="16">
        <v>77</v>
      </c>
      <c r="AO86" s="16" t="s">
        <v>18</v>
      </c>
      <c r="AP86" s="16" t="s">
        <v>18</v>
      </c>
      <c r="AQ86" s="16" t="s">
        <v>18</v>
      </c>
      <c r="AR86" s="16" t="s">
        <v>18</v>
      </c>
      <c r="AS86" s="16" t="s">
        <v>67</v>
      </c>
      <c r="AT86" s="16" t="s">
        <v>18</v>
      </c>
      <c r="AU86" s="16">
        <v>97</v>
      </c>
      <c r="AV86" s="16">
        <v>1</v>
      </c>
      <c r="AW86" s="16" t="s">
        <v>18</v>
      </c>
    </row>
    <row r="87" spans="1:49" s="16" customFormat="1" ht="13.2">
      <c r="A87" s="17" t="s">
        <v>351</v>
      </c>
      <c r="B87" s="17" t="s">
        <v>352</v>
      </c>
      <c r="C87" s="18">
        <v>120438003820</v>
      </c>
      <c r="D87" s="14">
        <v>130.22000122070313</v>
      </c>
      <c r="E87" s="14">
        <v>49.62249755859375</v>
      </c>
      <c r="F87" s="14">
        <v>-1.5836955094011618</v>
      </c>
      <c r="G87" s="14">
        <v>8023468800</v>
      </c>
      <c r="H87" s="14">
        <v>3.2999999523162842</v>
      </c>
      <c r="I87" s="16" t="s">
        <v>30</v>
      </c>
      <c r="J87" s="16" t="s">
        <v>124</v>
      </c>
      <c r="K87" s="15">
        <v>5.6349999999999998</v>
      </c>
      <c r="L87" s="15">
        <v>4.8449999999999998</v>
      </c>
      <c r="M87" s="15">
        <v>9713.8310000000001</v>
      </c>
      <c r="N87" s="16" t="s">
        <v>118</v>
      </c>
      <c r="O87" s="15" t="s">
        <v>18</v>
      </c>
      <c r="P87" s="15" t="s">
        <v>18</v>
      </c>
      <c r="Q87" s="15">
        <v>8.8272638320922852</v>
      </c>
      <c r="R87" s="15">
        <v>4.3358297348022461</v>
      </c>
      <c r="S87" s="16" t="s">
        <v>114</v>
      </c>
      <c r="T87" s="16" t="s">
        <v>114</v>
      </c>
      <c r="U87" s="16" t="s">
        <v>114</v>
      </c>
      <c r="V87" s="16" t="s">
        <v>18</v>
      </c>
      <c r="W87" s="16">
        <v>11</v>
      </c>
      <c r="X87" s="16" t="s">
        <v>18</v>
      </c>
      <c r="Y87" s="16">
        <v>66.363601684570313</v>
      </c>
      <c r="Z87" s="16">
        <v>27.272699356079102</v>
      </c>
      <c r="AA87" s="16" t="s">
        <v>18</v>
      </c>
      <c r="AB87" s="16">
        <v>5.2962756156921387</v>
      </c>
      <c r="AC87" s="16">
        <v>5.9354119300842285</v>
      </c>
      <c r="AD87" s="16">
        <v>6.9401988983154297</v>
      </c>
      <c r="AE87" s="16">
        <v>8.6678657531738281</v>
      </c>
      <c r="AF87" s="16" t="s">
        <v>167</v>
      </c>
      <c r="AG87" s="16" t="s">
        <v>167</v>
      </c>
      <c r="AH87" s="16">
        <v>7.1774663925170898</v>
      </c>
      <c r="AI87" s="16" t="s">
        <v>167</v>
      </c>
      <c r="AJ87" s="16" t="s">
        <v>167</v>
      </c>
      <c r="AK87" s="16" t="s">
        <v>167</v>
      </c>
      <c r="AL87" s="16" t="s">
        <v>18</v>
      </c>
      <c r="AM87" s="16" t="s">
        <v>18</v>
      </c>
      <c r="AN87" s="16" t="s">
        <v>18</v>
      </c>
      <c r="AO87" s="16" t="s">
        <v>18</v>
      </c>
      <c r="AP87" s="16" t="s">
        <v>18</v>
      </c>
      <c r="AQ87" s="16" t="s">
        <v>18</v>
      </c>
      <c r="AR87" s="16" t="s">
        <v>18</v>
      </c>
      <c r="AS87" s="16" t="s">
        <v>66</v>
      </c>
      <c r="AT87" s="16" t="s">
        <v>18</v>
      </c>
      <c r="AU87" s="16">
        <v>96</v>
      </c>
      <c r="AV87" s="16">
        <v>9</v>
      </c>
      <c r="AW87" s="16" t="s">
        <v>18</v>
      </c>
    </row>
    <row r="88" spans="1:49" s="16" customFormat="1" ht="13.2">
      <c r="A88" s="17" t="s">
        <v>353</v>
      </c>
      <c r="B88" s="17" t="s">
        <v>354</v>
      </c>
      <c r="C88" s="18">
        <v>117749993212.95001</v>
      </c>
      <c r="D88" s="14">
        <v>192.99000549316406</v>
      </c>
      <c r="E88" s="14"/>
      <c r="F88" s="14">
        <v>-25.961020953818892</v>
      </c>
      <c r="G88" s="14">
        <v>77794000896</v>
      </c>
      <c r="H88" s="14">
        <v>-3.6800000444054604</v>
      </c>
      <c r="I88" s="16" t="s">
        <v>28</v>
      </c>
      <c r="J88" s="16" t="s">
        <v>328</v>
      </c>
      <c r="K88" s="15">
        <v>663.221</v>
      </c>
      <c r="L88" s="15">
        <v>733.14200000000005</v>
      </c>
      <c r="M88" s="15">
        <v>171234.51800000001</v>
      </c>
      <c r="N88" s="16" t="s">
        <v>118</v>
      </c>
      <c r="O88" s="15" t="s">
        <v>18</v>
      </c>
      <c r="P88" s="15" t="s">
        <v>18</v>
      </c>
      <c r="Q88" s="15">
        <v>6.5519490242004395</v>
      </c>
      <c r="R88" s="15">
        <v>7.6628756523132324</v>
      </c>
      <c r="S88" s="16" t="s">
        <v>18</v>
      </c>
      <c r="T88" s="16" t="s">
        <v>18</v>
      </c>
      <c r="U88" s="16" t="s">
        <v>18</v>
      </c>
      <c r="V88" s="16" t="s">
        <v>18</v>
      </c>
      <c r="W88" s="16">
        <v>13</v>
      </c>
      <c r="X88" s="16" t="s">
        <v>18</v>
      </c>
      <c r="Y88" s="16">
        <v>62.461498260498047</v>
      </c>
      <c r="Z88" s="16">
        <v>30.769199371337891</v>
      </c>
      <c r="AA88" s="16" t="s">
        <v>18</v>
      </c>
      <c r="AB88" s="16">
        <v>7.9779534339904785</v>
      </c>
      <c r="AC88" s="16">
        <v>6.1703100204467773</v>
      </c>
      <c r="AD88" s="16">
        <v>8.6357860565185547</v>
      </c>
      <c r="AE88" s="16">
        <v>8.9182538986206055</v>
      </c>
      <c r="AF88" s="16">
        <v>2</v>
      </c>
      <c r="AG88" s="16" t="s">
        <v>167</v>
      </c>
      <c r="AH88" s="16" t="s">
        <v>167</v>
      </c>
      <c r="AI88" s="16">
        <v>3</v>
      </c>
      <c r="AJ88" s="16" t="s">
        <v>167</v>
      </c>
      <c r="AK88" s="16" t="s">
        <v>167</v>
      </c>
      <c r="AL88" s="16" t="s">
        <v>18</v>
      </c>
      <c r="AM88" s="16" t="s">
        <v>18</v>
      </c>
      <c r="AN88" s="16" t="s">
        <v>18</v>
      </c>
      <c r="AO88" s="16">
        <v>33</v>
      </c>
      <c r="AP88" s="16" t="s">
        <v>18</v>
      </c>
      <c r="AQ88" s="16" t="s">
        <v>18</v>
      </c>
      <c r="AR88" s="16" t="s">
        <v>18</v>
      </c>
      <c r="AS88" s="16" t="s">
        <v>69</v>
      </c>
      <c r="AT88" s="16" t="s">
        <v>18</v>
      </c>
      <c r="AU88" s="16">
        <v>87</v>
      </c>
      <c r="AV88" s="16">
        <v>8</v>
      </c>
      <c r="AW88" s="16" t="s">
        <v>18</v>
      </c>
    </row>
    <row r="89" spans="1:49" s="16" customFormat="1" ht="13.2">
      <c r="A89" s="17" t="s">
        <v>355</v>
      </c>
      <c r="B89" s="17" t="s">
        <v>356</v>
      </c>
      <c r="C89" s="18">
        <v>115719734273.85001</v>
      </c>
      <c r="D89" s="14">
        <v>87.150001525878906</v>
      </c>
      <c r="E89" s="14">
        <v>20.649614334106445</v>
      </c>
      <c r="F89" s="14">
        <v>6.6653836482004403</v>
      </c>
      <c r="G89" s="14">
        <v>32319000064</v>
      </c>
      <c r="H89" s="14">
        <v>3.1499999761581421</v>
      </c>
      <c r="I89" s="16" t="s">
        <v>21</v>
      </c>
      <c r="J89" s="16" t="s">
        <v>29</v>
      </c>
      <c r="K89" s="15">
        <v>120.413</v>
      </c>
      <c r="L89" s="15">
        <v>191.96700000000001</v>
      </c>
      <c r="M89" s="15">
        <v>320.93</v>
      </c>
      <c r="N89" s="16" t="s">
        <v>122</v>
      </c>
      <c r="O89" s="15" t="s">
        <v>18</v>
      </c>
      <c r="P89" s="15" t="s">
        <v>18</v>
      </c>
      <c r="Q89" s="15" t="s">
        <v>167</v>
      </c>
      <c r="R89" s="15" t="s">
        <v>167</v>
      </c>
      <c r="S89" s="16" t="s">
        <v>114</v>
      </c>
      <c r="T89" s="16" t="s">
        <v>114</v>
      </c>
      <c r="U89" s="16" t="s">
        <v>114</v>
      </c>
      <c r="V89" s="16" t="s">
        <v>114</v>
      </c>
      <c r="W89" s="16">
        <v>11</v>
      </c>
      <c r="X89" s="16">
        <v>90.909103393554688</v>
      </c>
      <c r="Y89" s="16">
        <v>62.090900421142578</v>
      </c>
      <c r="Z89" s="16">
        <v>36.363601684570313</v>
      </c>
      <c r="AA89" s="16">
        <v>75</v>
      </c>
      <c r="AB89" s="16">
        <v>7.3642191886901855</v>
      </c>
      <c r="AC89" s="16">
        <v>7.3123822212219238</v>
      </c>
      <c r="AD89" s="16">
        <v>6.5986108779907227</v>
      </c>
      <c r="AE89" s="16">
        <v>8.158656120300293</v>
      </c>
      <c r="AF89" s="16">
        <v>6.1966943740844727</v>
      </c>
      <c r="AG89" s="16">
        <v>3</v>
      </c>
      <c r="AH89" s="16">
        <v>6.9810276031494141</v>
      </c>
      <c r="AI89" s="16">
        <v>2.25</v>
      </c>
      <c r="AJ89" s="16">
        <v>8.0951900482177734</v>
      </c>
      <c r="AK89" s="16" t="s">
        <v>167</v>
      </c>
      <c r="AL89" s="16">
        <v>17</v>
      </c>
      <c r="AM89" s="16">
        <v>0.79607840145335473</v>
      </c>
      <c r="AN89" s="16">
        <v>51</v>
      </c>
      <c r="AO89" s="16">
        <v>9</v>
      </c>
      <c r="AP89" s="16">
        <v>0</v>
      </c>
      <c r="AQ89" s="16" t="s">
        <v>115</v>
      </c>
      <c r="AR89" s="16" t="s">
        <v>18</v>
      </c>
      <c r="AS89" s="16" t="s">
        <v>69</v>
      </c>
      <c r="AT89" s="16">
        <v>63.736042651644709</v>
      </c>
      <c r="AU89" s="16">
        <v>97</v>
      </c>
      <c r="AV89" s="16">
        <v>6</v>
      </c>
      <c r="AW89" s="16" t="s">
        <v>114</v>
      </c>
    </row>
    <row r="90" spans="1:49" s="16" customFormat="1" ht="13.2">
      <c r="A90" s="17" t="s">
        <v>357</v>
      </c>
      <c r="B90" s="17" t="s">
        <v>358</v>
      </c>
      <c r="C90" s="18">
        <v>115586022678.71999</v>
      </c>
      <c r="D90" s="14">
        <v>101.41999816894531</v>
      </c>
      <c r="E90" s="14">
        <v>29.520160675048828</v>
      </c>
      <c r="F90" s="14">
        <v>8.4820848947027905</v>
      </c>
      <c r="G90" s="14">
        <v>54216999936</v>
      </c>
      <c r="H90" s="14">
        <v>3.8899999856948853</v>
      </c>
      <c r="I90" s="16" t="s">
        <v>23</v>
      </c>
      <c r="J90" s="16" t="s">
        <v>54</v>
      </c>
      <c r="K90" s="15">
        <v>150.70599999999999</v>
      </c>
      <c r="L90" s="15">
        <v>614.46</v>
      </c>
      <c r="M90" s="15">
        <v>78.153999999999996</v>
      </c>
      <c r="N90" s="16" t="s">
        <v>122</v>
      </c>
      <c r="O90" s="15">
        <v>726.4749755859375</v>
      </c>
      <c r="P90" s="15">
        <v>14.548121106735371</v>
      </c>
      <c r="Q90" s="15">
        <v>4.3144493103027344</v>
      </c>
      <c r="R90" s="15" t="s">
        <v>167</v>
      </c>
      <c r="S90" s="16" t="s">
        <v>114</v>
      </c>
      <c r="T90" s="16" t="s">
        <v>114</v>
      </c>
      <c r="U90" s="16" t="s">
        <v>114</v>
      </c>
      <c r="V90" s="16" t="s">
        <v>115</v>
      </c>
      <c r="W90" s="16">
        <v>10</v>
      </c>
      <c r="X90" s="16">
        <v>80</v>
      </c>
      <c r="Y90" s="16">
        <v>67</v>
      </c>
      <c r="Z90" s="16">
        <v>50</v>
      </c>
      <c r="AA90" s="16">
        <v>75</v>
      </c>
      <c r="AB90" s="16">
        <v>7.5637359619140625</v>
      </c>
      <c r="AC90" s="16">
        <v>6.3627519607543945</v>
      </c>
      <c r="AD90" s="16">
        <v>6.5404543876647949</v>
      </c>
      <c r="AE90" s="16">
        <v>7.8974494934082031</v>
      </c>
      <c r="AF90" s="16">
        <v>1.5</v>
      </c>
      <c r="AG90" s="16">
        <v>3</v>
      </c>
      <c r="AH90" s="16" t="s">
        <v>167</v>
      </c>
      <c r="AI90" s="16">
        <v>3</v>
      </c>
      <c r="AJ90" s="16">
        <v>3</v>
      </c>
      <c r="AK90" s="16" t="s">
        <v>167</v>
      </c>
      <c r="AL90" s="16" t="s">
        <v>18</v>
      </c>
      <c r="AM90" s="16">
        <v>0.62820512820512819</v>
      </c>
      <c r="AN90" s="16">
        <v>78</v>
      </c>
      <c r="AO90" s="16" t="s">
        <v>18</v>
      </c>
      <c r="AP90" s="16" t="s">
        <v>18</v>
      </c>
      <c r="AQ90" s="16" t="s">
        <v>114</v>
      </c>
      <c r="AR90" s="16" t="s">
        <v>18</v>
      </c>
      <c r="AS90" s="16" t="s">
        <v>66</v>
      </c>
      <c r="AT90" s="16">
        <v>57.801026053716932</v>
      </c>
      <c r="AU90" s="16">
        <v>76</v>
      </c>
      <c r="AV90" s="16">
        <v>7</v>
      </c>
      <c r="AW90" s="16" t="s">
        <v>115</v>
      </c>
    </row>
    <row r="91" spans="1:49" s="16" customFormat="1" ht="13.2">
      <c r="A91" s="17" t="s">
        <v>359</v>
      </c>
      <c r="B91" s="17" t="s">
        <v>360</v>
      </c>
      <c r="C91" s="18">
        <v>114332851175.39999</v>
      </c>
      <c r="D91" s="14">
        <v>410.739990234375</v>
      </c>
      <c r="E91" s="14">
        <v>12.073983192443848</v>
      </c>
      <c r="F91" s="14">
        <v>3.0874390540279739</v>
      </c>
      <c r="G91" s="14">
        <v>60784999424</v>
      </c>
      <c r="H91" s="14">
        <v>34.479999542236328</v>
      </c>
      <c r="I91" s="16" t="s">
        <v>28</v>
      </c>
      <c r="J91" s="16" t="s">
        <v>273</v>
      </c>
      <c r="K91" s="15">
        <v>451.45299999999997</v>
      </c>
      <c r="L91" s="15">
        <v>804.96900000000005</v>
      </c>
      <c r="M91" s="15">
        <v>148802.98699999999</v>
      </c>
      <c r="N91" s="16" t="s">
        <v>118</v>
      </c>
      <c r="O91" s="15" t="s">
        <v>18</v>
      </c>
      <c r="P91" s="15" t="s">
        <v>18</v>
      </c>
      <c r="Q91" s="15">
        <v>7.4630012512207031</v>
      </c>
      <c r="R91" s="15">
        <v>7.7467250823974609</v>
      </c>
      <c r="S91" s="16" t="s">
        <v>114</v>
      </c>
      <c r="T91" s="16" t="s">
        <v>114</v>
      </c>
      <c r="U91" s="16" t="s">
        <v>18</v>
      </c>
      <c r="V91" s="16" t="s">
        <v>114</v>
      </c>
      <c r="W91" s="16">
        <v>12</v>
      </c>
      <c r="X91" s="16">
        <v>91.666702270507813</v>
      </c>
      <c r="Y91" s="16">
        <v>63.166698455810547</v>
      </c>
      <c r="Z91" s="16">
        <v>33.333301544189453</v>
      </c>
      <c r="AA91" s="16">
        <v>75</v>
      </c>
      <c r="AB91" s="16">
        <v>7.7598295211791992</v>
      </c>
      <c r="AC91" s="16">
        <v>9.3820133209228516</v>
      </c>
      <c r="AD91" s="16">
        <v>7.9684858322143555</v>
      </c>
      <c r="AE91" s="16">
        <v>8.6692295074462891</v>
      </c>
      <c r="AF91" s="16">
        <v>3</v>
      </c>
      <c r="AG91" s="16" t="s">
        <v>167</v>
      </c>
      <c r="AH91" s="16">
        <v>4.5534052848815918</v>
      </c>
      <c r="AI91" s="16">
        <v>3</v>
      </c>
      <c r="AJ91" s="16" t="s">
        <v>167</v>
      </c>
      <c r="AK91" s="16">
        <v>2.7235181331634521</v>
      </c>
      <c r="AL91" s="16" t="s">
        <v>18</v>
      </c>
      <c r="AM91" s="16" t="s">
        <v>18</v>
      </c>
      <c r="AN91" s="16" t="s">
        <v>18</v>
      </c>
      <c r="AO91" s="16">
        <v>80</v>
      </c>
      <c r="AP91" s="16" t="s">
        <v>18</v>
      </c>
      <c r="AQ91" s="16" t="s">
        <v>18</v>
      </c>
      <c r="AR91" s="16" t="s">
        <v>18</v>
      </c>
      <c r="AS91" s="16" t="s">
        <v>67</v>
      </c>
      <c r="AT91" s="16" t="s">
        <v>18</v>
      </c>
      <c r="AU91" s="16">
        <v>91</v>
      </c>
      <c r="AV91" s="16">
        <v>7</v>
      </c>
      <c r="AW91" s="16" t="s">
        <v>18</v>
      </c>
    </row>
    <row r="92" spans="1:49" s="16" customFormat="1" ht="13.2">
      <c r="A92" s="17" t="s">
        <v>361</v>
      </c>
      <c r="B92" s="17" t="s">
        <v>362</v>
      </c>
      <c r="C92" s="18">
        <v>109663548678.52998</v>
      </c>
      <c r="D92" s="14">
        <v>54.229999542236328</v>
      </c>
      <c r="E92" s="14">
        <v>12.041411399841309</v>
      </c>
      <c r="F92" s="14">
        <v>6.9094643821221657</v>
      </c>
      <c r="G92" s="14">
        <v>45006000128</v>
      </c>
      <c r="H92" s="14">
        <v>3.8800000548362732</v>
      </c>
      <c r="I92" s="16" t="s">
        <v>21</v>
      </c>
      <c r="J92" s="16" t="s">
        <v>192</v>
      </c>
      <c r="K92" s="15">
        <v>199.35300000000001</v>
      </c>
      <c r="L92" s="15">
        <v>154.87100000000001</v>
      </c>
      <c r="M92" s="15">
        <v>1427.6790000000001</v>
      </c>
      <c r="N92" s="16" t="s">
        <v>118</v>
      </c>
      <c r="O92" s="15" t="s">
        <v>18</v>
      </c>
      <c r="P92" s="15" t="s">
        <v>18</v>
      </c>
      <c r="Q92" s="15" t="s">
        <v>167</v>
      </c>
      <c r="R92" s="15">
        <v>5.4927763938903809</v>
      </c>
      <c r="S92" s="16" t="s">
        <v>18</v>
      </c>
      <c r="T92" s="16" t="s">
        <v>18</v>
      </c>
      <c r="U92" s="16" t="s">
        <v>18</v>
      </c>
      <c r="V92" s="16" t="s">
        <v>18</v>
      </c>
      <c r="W92" s="16">
        <v>12</v>
      </c>
      <c r="X92" s="16" t="s">
        <v>18</v>
      </c>
      <c r="Y92" s="16">
        <v>61.083301544189453</v>
      </c>
      <c r="Z92" s="16">
        <v>33.333301544189453</v>
      </c>
      <c r="AA92" s="16" t="s">
        <v>18</v>
      </c>
      <c r="AB92" s="16">
        <v>7.6111268997192383</v>
      </c>
      <c r="AC92" s="16">
        <v>8.0251398086547852</v>
      </c>
      <c r="AD92" s="16">
        <v>7.9117984771728516</v>
      </c>
      <c r="AE92" s="16">
        <v>7.7524456977844238</v>
      </c>
      <c r="AF92" s="16">
        <v>7.262082576751709</v>
      </c>
      <c r="AG92" s="16">
        <v>3</v>
      </c>
      <c r="AH92" s="16">
        <v>2.2213916778564453</v>
      </c>
      <c r="AI92" s="16" t="s">
        <v>167</v>
      </c>
      <c r="AJ92" s="16">
        <v>2.1423959732055664</v>
      </c>
      <c r="AK92" s="16" t="s">
        <v>167</v>
      </c>
      <c r="AL92" s="16" t="s">
        <v>18</v>
      </c>
      <c r="AM92" s="16" t="s">
        <v>18</v>
      </c>
      <c r="AN92" s="16" t="s">
        <v>18</v>
      </c>
      <c r="AO92" s="16" t="s">
        <v>18</v>
      </c>
      <c r="AP92" s="16" t="s">
        <v>18</v>
      </c>
      <c r="AQ92" s="16" t="s">
        <v>18</v>
      </c>
      <c r="AR92" s="16" t="s">
        <v>18</v>
      </c>
      <c r="AS92" s="16" t="s">
        <v>66</v>
      </c>
      <c r="AT92" s="16" t="s">
        <v>18</v>
      </c>
      <c r="AU92" s="16">
        <v>80</v>
      </c>
      <c r="AV92" s="16">
        <v>2</v>
      </c>
      <c r="AW92" s="16" t="s">
        <v>18</v>
      </c>
    </row>
    <row r="93" spans="1:49" s="16" customFormat="1" ht="13.2">
      <c r="A93" s="17" t="s">
        <v>363</v>
      </c>
      <c r="B93" s="17" t="s">
        <v>364</v>
      </c>
      <c r="C93" s="18">
        <v>109394163976.89</v>
      </c>
      <c r="D93" s="14">
        <v>454.8699951171875</v>
      </c>
      <c r="E93" s="14">
        <v>13.678875923156738</v>
      </c>
      <c r="F93" s="14">
        <v>1.0978462722204929</v>
      </c>
      <c r="G93" s="14">
        <v>67570999296</v>
      </c>
      <c r="H93" s="14">
        <v>27.640000343322754</v>
      </c>
      <c r="I93" s="16" t="s">
        <v>28</v>
      </c>
      <c r="J93" s="16" t="s">
        <v>328</v>
      </c>
      <c r="K93" s="15">
        <v>285.92599999999999</v>
      </c>
      <c r="L93" s="15">
        <v>490.38200000000001</v>
      </c>
      <c r="M93" s="15">
        <v>40681.264999999999</v>
      </c>
      <c r="N93" s="16" t="s">
        <v>118</v>
      </c>
      <c r="O93" s="15" t="s">
        <v>18</v>
      </c>
      <c r="P93" s="15" t="s">
        <v>18</v>
      </c>
      <c r="Q93" s="15">
        <v>1.9108138084411621</v>
      </c>
      <c r="R93" s="15">
        <v>8.8240900039672852</v>
      </c>
      <c r="S93" s="16" t="s">
        <v>18</v>
      </c>
      <c r="T93" s="16" t="s">
        <v>18</v>
      </c>
      <c r="U93" s="16" t="s">
        <v>18</v>
      </c>
      <c r="V93" s="16" t="s">
        <v>18</v>
      </c>
      <c r="W93" s="16">
        <v>13</v>
      </c>
      <c r="X93" s="16">
        <v>92.307701110839844</v>
      </c>
      <c r="Y93" s="16">
        <v>68.153800964355469</v>
      </c>
      <c r="Z93" s="16">
        <v>30.769199371337891</v>
      </c>
      <c r="AA93" s="16">
        <v>75</v>
      </c>
      <c r="AB93" s="16">
        <v>7.6449174880981445</v>
      </c>
      <c r="AC93" s="16">
        <v>9.0755424499511719</v>
      </c>
      <c r="AD93" s="16">
        <v>8.3445281982421875</v>
      </c>
      <c r="AE93" s="16">
        <v>8.6583261489868164</v>
      </c>
      <c r="AF93" s="16">
        <v>3</v>
      </c>
      <c r="AG93" s="16" t="s">
        <v>167</v>
      </c>
      <c r="AH93" s="16" t="s">
        <v>167</v>
      </c>
      <c r="AI93" s="16">
        <v>1.5</v>
      </c>
      <c r="AJ93" s="16" t="s">
        <v>167</v>
      </c>
      <c r="AK93" s="16" t="s">
        <v>167</v>
      </c>
      <c r="AL93" s="16" t="s">
        <v>18</v>
      </c>
      <c r="AM93" s="16" t="s">
        <v>18</v>
      </c>
      <c r="AN93" s="16" t="s">
        <v>18</v>
      </c>
      <c r="AO93" s="16" t="s">
        <v>18</v>
      </c>
      <c r="AP93" s="16" t="s">
        <v>18</v>
      </c>
      <c r="AQ93" s="16" t="s">
        <v>18</v>
      </c>
      <c r="AR93" s="16" t="s">
        <v>18</v>
      </c>
      <c r="AS93" s="16" t="s">
        <v>67</v>
      </c>
      <c r="AT93" s="16" t="s">
        <v>18</v>
      </c>
      <c r="AU93" s="16">
        <v>98</v>
      </c>
      <c r="AV93" s="16">
        <v>5</v>
      </c>
      <c r="AW93" s="16" t="s">
        <v>18</v>
      </c>
    </row>
    <row r="94" spans="1:49" s="16" customFormat="1" ht="13.2">
      <c r="A94" s="17" t="s">
        <v>365</v>
      </c>
      <c r="B94" s="17" t="s">
        <v>366</v>
      </c>
      <c r="C94" s="18">
        <v>107975250166.16</v>
      </c>
      <c r="D94" s="14">
        <v>418.010009765625</v>
      </c>
      <c r="E94" s="14">
        <v>27.63939094543457</v>
      </c>
      <c r="F94" s="14">
        <v>2.7329240622420814</v>
      </c>
      <c r="G94" s="14">
        <v>9869199872</v>
      </c>
      <c r="H94" s="14">
        <v>14.040000200271606</v>
      </c>
      <c r="I94" s="16" t="s">
        <v>21</v>
      </c>
      <c r="J94" s="16" t="s">
        <v>22</v>
      </c>
      <c r="K94" s="15">
        <v>10.608000000000001</v>
      </c>
      <c r="L94" s="15">
        <v>15.955</v>
      </c>
      <c r="M94" s="15">
        <v>186.655</v>
      </c>
      <c r="N94" s="16" t="s">
        <v>118</v>
      </c>
      <c r="O94" s="15" t="s">
        <v>18</v>
      </c>
      <c r="P94" s="15" t="s">
        <v>18</v>
      </c>
      <c r="Q94" s="15" t="s">
        <v>167</v>
      </c>
      <c r="R94" s="15">
        <v>9.23876953125</v>
      </c>
      <c r="S94" s="16" t="s">
        <v>18</v>
      </c>
      <c r="T94" s="16" t="s">
        <v>18</v>
      </c>
      <c r="U94" s="16" t="s">
        <v>18</v>
      </c>
      <c r="V94" s="16" t="s">
        <v>18</v>
      </c>
      <c r="W94" s="16">
        <v>11</v>
      </c>
      <c r="X94" s="16" t="s">
        <v>18</v>
      </c>
      <c r="Y94" s="16">
        <v>60.636398315429688</v>
      </c>
      <c r="Z94" s="16">
        <v>36.363601684570313</v>
      </c>
      <c r="AA94" s="16" t="s">
        <v>18</v>
      </c>
      <c r="AB94" s="16">
        <v>6.0677576065063477</v>
      </c>
      <c r="AC94" s="16">
        <v>8.1545915603637695</v>
      </c>
      <c r="AD94" s="16">
        <v>7.6970458030700684</v>
      </c>
      <c r="AE94" s="16">
        <v>7.6301102638244629</v>
      </c>
      <c r="AF94" s="16">
        <v>0.60000002384185791</v>
      </c>
      <c r="AG94" s="16">
        <v>3</v>
      </c>
      <c r="AH94" s="16">
        <v>4.7909979820251465</v>
      </c>
      <c r="AI94" s="16" t="s">
        <v>167</v>
      </c>
      <c r="AJ94" s="16">
        <v>0</v>
      </c>
      <c r="AK94" s="16" t="s">
        <v>167</v>
      </c>
      <c r="AL94" s="16" t="s">
        <v>18</v>
      </c>
      <c r="AM94" s="16" t="s">
        <v>18</v>
      </c>
      <c r="AN94" s="16">
        <v>54.5</v>
      </c>
      <c r="AO94" s="16" t="s">
        <v>18</v>
      </c>
      <c r="AP94" s="16" t="s">
        <v>18</v>
      </c>
      <c r="AQ94" s="16" t="s">
        <v>18</v>
      </c>
      <c r="AR94" s="16" t="s">
        <v>18</v>
      </c>
      <c r="AS94" s="16" t="s">
        <v>66</v>
      </c>
      <c r="AT94" s="16" t="s">
        <v>18</v>
      </c>
      <c r="AU94" s="16">
        <v>90</v>
      </c>
      <c r="AV94" s="16">
        <v>8</v>
      </c>
      <c r="AW94" s="16" t="s">
        <v>18</v>
      </c>
    </row>
    <row r="95" spans="1:49" s="16" customFormat="1" ht="13.2">
      <c r="A95" s="17" t="s">
        <v>367</v>
      </c>
      <c r="B95" s="17" t="s">
        <v>368</v>
      </c>
      <c r="C95" s="18">
        <v>106739787798.24001</v>
      </c>
      <c r="D95" s="14">
        <v>164.96000671386719</v>
      </c>
      <c r="E95" s="14">
        <v>22.796442031860352</v>
      </c>
      <c r="F95" s="14">
        <v>21.169389932001216</v>
      </c>
      <c r="G95" s="14">
        <v>9916999808</v>
      </c>
      <c r="H95" s="14">
        <v>7.4799998998641968</v>
      </c>
      <c r="I95" s="16" t="s">
        <v>23</v>
      </c>
      <c r="J95" s="16" t="s">
        <v>33</v>
      </c>
      <c r="K95" s="15">
        <v>1.736</v>
      </c>
      <c r="L95" s="15">
        <v>7.0030000000000001</v>
      </c>
      <c r="M95" s="15">
        <v>184.399</v>
      </c>
      <c r="N95" s="16" t="s">
        <v>118</v>
      </c>
      <c r="O95" s="15" t="s">
        <v>18</v>
      </c>
      <c r="P95" s="15" t="s">
        <v>18</v>
      </c>
      <c r="Q95" s="15" t="s">
        <v>167</v>
      </c>
      <c r="R95" s="15">
        <v>5.313148021697998</v>
      </c>
      <c r="S95" s="16" t="s">
        <v>18</v>
      </c>
      <c r="T95" s="16" t="s">
        <v>114</v>
      </c>
      <c r="U95" s="16" t="s">
        <v>114</v>
      </c>
      <c r="V95" s="16" t="s">
        <v>18</v>
      </c>
      <c r="W95" s="16">
        <v>11</v>
      </c>
      <c r="X95" s="16" t="s">
        <v>18</v>
      </c>
      <c r="Y95" s="16" t="s">
        <v>18</v>
      </c>
      <c r="Z95" s="16">
        <v>27.272699356079102</v>
      </c>
      <c r="AA95" s="16" t="s">
        <v>18</v>
      </c>
      <c r="AB95" s="16">
        <v>6.7074546813964844</v>
      </c>
      <c r="AC95" s="16">
        <v>6.9390692710876465</v>
      </c>
      <c r="AD95" s="16">
        <v>2.8947677612304688</v>
      </c>
      <c r="AE95" s="16">
        <v>9.3441791534423828</v>
      </c>
      <c r="AF95" s="16" t="s">
        <v>167</v>
      </c>
      <c r="AG95" s="16" t="s">
        <v>167</v>
      </c>
      <c r="AH95" s="16">
        <v>1.3325768709182739</v>
      </c>
      <c r="AI95" s="16">
        <v>0.41224989295005798</v>
      </c>
      <c r="AJ95" s="16" t="s">
        <v>167</v>
      </c>
      <c r="AK95" s="16" t="s">
        <v>167</v>
      </c>
      <c r="AL95" s="16" t="s">
        <v>18</v>
      </c>
      <c r="AM95" s="16" t="s">
        <v>18</v>
      </c>
      <c r="AN95" s="16">
        <v>49</v>
      </c>
      <c r="AO95" s="16" t="s">
        <v>18</v>
      </c>
      <c r="AP95" s="16" t="s">
        <v>18</v>
      </c>
      <c r="AQ95" s="16" t="s">
        <v>18</v>
      </c>
      <c r="AR95" s="16" t="s">
        <v>18</v>
      </c>
      <c r="AS95" s="16" t="s">
        <v>71</v>
      </c>
      <c r="AT95" s="16" t="s">
        <v>18</v>
      </c>
      <c r="AU95" s="16">
        <v>42</v>
      </c>
      <c r="AV95" s="16">
        <v>10</v>
      </c>
      <c r="AW95" s="16" t="s">
        <v>18</v>
      </c>
    </row>
    <row r="96" spans="1:49" s="16" customFormat="1" ht="13.2">
      <c r="A96" s="17" t="s">
        <v>369</v>
      </c>
      <c r="B96" s="17" t="s">
        <v>370</v>
      </c>
      <c r="C96" s="18">
        <v>105644727281.03999</v>
      </c>
      <c r="D96" s="14">
        <v>962.489990234375</v>
      </c>
      <c r="E96" s="14">
        <v>24.839548110961914</v>
      </c>
      <c r="F96" s="14">
        <v>9.5868123641973177</v>
      </c>
      <c r="G96" s="14">
        <v>13117199872</v>
      </c>
      <c r="H96" s="14">
        <v>37.049999713897705</v>
      </c>
      <c r="I96" s="16" t="s">
        <v>21</v>
      </c>
      <c r="J96" s="16" t="s">
        <v>22</v>
      </c>
      <c r="K96" s="15">
        <v>58.673000000000002</v>
      </c>
      <c r="L96" s="15">
        <v>45.87</v>
      </c>
      <c r="M96" s="15">
        <v>675.2</v>
      </c>
      <c r="N96" s="16" t="s">
        <v>118</v>
      </c>
      <c r="O96" s="15" t="s">
        <v>18</v>
      </c>
      <c r="P96" s="15" t="s">
        <v>18</v>
      </c>
      <c r="Q96" s="15" t="s">
        <v>167</v>
      </c>
      <c r="R96" s="15">
        <v>6.2168412208557129</v>
      </c>
      <c r="S96" s="16" t="s">
        <v>18</v>
      </c>
      <c r="T96" s="16" t="s">
        <v>18</v>
      </c>
      <c r="U96" s="16" t="s">
        <v>18</v>
      </c>
      <c r="V96" s="16" t="s">
        <v>18</v>
      </c>
      <c r="W96" s="16">
        <v>13</v>
      </c>
      <c r="X96" s="16" t="s">
        <v>18</v>
      </c>
      <c r="Y96" s="16" t="s">
        <v>18</v>
      </c>
      <c r="Z96" s="16">
        <v>30.769199371337891</v>
      </c>
      <c r="AA96" s="16" t="s">
        <v>18</v>
      </c>
      <c r="AB96" s="16">
        <v>5.0268826484680176</v>
      </c>
      <c r="AC96" s="16">
        <v>8.3597612380981445</v>
      </c>
      <c r="AD96" s="16">
        <v>3.2045149803161621</v>
      </c>
      <c r="AE96" s="16">
        <v>8.5766239166259766</v>
      </c>
      <c r="AF96" s="16">
        <v>4.5110945701599121</v>
      </c>
      <c r="AG96" s="16">
        <v>3</v>
      </c>
      <c r="AH96" s="16">
        <v>7.001655101776123</v>
      </c>
      <c r="AI96" s="16" t="s">
        <v>167</v>
      </c>
      <c r="AJ96" s="16">
        <v>0.34239599108695984</v>
      </c>
      <c r="AK96" s="16" t="s">
        <v>167</v>
      </c>
      <c r="AL96" s="16" t="s">
        <v>18</v>
      </c>
      <c r="AM96" s="16" t="s">
        <v>18</v>
      </c>
      <c r="AN96" s="16">
        <v>49.900001525878906</v>
      </c>
      <c r="AO96" s="16">
        <v>0</v>
      </c>
      <c r="AP96" s="16" t="s">
        <v>18</v>
      </c>
      <c r="AQ96" s="16" t="s">
        <v>18</v>
      </c>
      <c r="AR96" s="16" t="s">
        <v>18</v>
      </c>
      <c r="AS96" s="16" t="s">
        <v>66</v>
      </c>
      <c r="AT96" s="16" t="s">
        <v>18</v>
      </c>
      <c r="AU96" s="16">
        <v>98</v>
      </c>
      <c r="AV96" s="16">
        <v>10</v>
      </c>
      <c r="AW96" s="16" t="s">
        <v>18</v>
      </c>
    </row>
    <row r="97" spans="1:49" s="16" customFormat="1" ht="13.2">
      <c r="A97" s="17" t="s">
        <v>371</v>
      </c>
      <c r="B97" s="17" t="s">
        <v>372</v>
      </c>
      <c r="C97" s="18">
        <v>105144276807.48</v>
      </c>
      <c r="D97" s="14">
        <v>259.1300048828125</v>
      </c>
      <c r="E97" s="14">
        <v>11.870175361633301</v>
      </c>
      <c r="F97" s="14">
        <v>15.042041791619877</v>
      </c>
      <c r="G97" s="14">
        <v>50041999360</v>
      </c>
      <c r="H97" s="14">
        <v>22.010000228881836</v>
      </c>
      <c r="I97" s="16" t="s">
        <v>19</v>
      </c>
      <c r="J97" s="16" t="s">
        <v>43</v>
      </c>
      <c r="K97" s="15">
        <v>24.481999999999999</v>
      </c>
      <c r="L97" s="15">
        <v>39.088999999999999</v>
      </c>
      <c r="M97" s="15" t="s">
        <v>18</v>
      </c>
      <c r="N97" s="16" t="s">
        <v>118</v>
      </c>
      <c r="O97" s="15" t="s">
        <v>18</v>
      </c>
      <c r="P97" s="15" t="s">
        <v>18</v>
      </c>
      <c r="Q97" s="15" t="s">
        <v>167</v>
      </c>
      <c r="R97" s="15" t="s">
        <v>167</v>
      </c>
      <c r="S97" s="16" t="s">
        <v>18</v>
      </c>
      <c r="T97" s="16" t="s">
        <v>18</v>
      </c>
      <c r="U97" s="16" t="s">
        <v>114</v>
      </c>
      <c r="V97" s="16" t="s">
        <v>18</v>
      </c>
      <c r="W97" s="16">
        <v>13</v>
      </c>
      <c r="X97" s="16" t="s">
        <v>18</v>
      </c>
      <c r="Y97" s="16">
        <v>67.461502075195313</v>
      </c>
      <c r="Z97" s="16">
        <v>30.769199371337891</v>
      </c>
      <c r="AA97" s="16" t="s">
        <v>18</v>
      </c>
      <c r="AB97" s="16">
        <v>5.6361432075500488</v>
      </c>
      <c r="AC97" s="16">
        <v>7.9265599250793457</v>
      </c>
      <c r="AD97" s="16">
        <v>7.0195112228393555</v>
      </c>
      <c r="AE97" s="16">
        <v>8.5533351898193359</v>
      </c>
      <c r="AF97" s="16">
        <v>0</v>
      </c>
      <c r="AG97" s="16" t="s">
        <v>167</v>
      </c>
      <c r="AH97" s="16">
        <v>1.2219206094741821</v>
      </c>
      <c r="AI97" s="16">
        <v>2</v>
      </c>
      <c r="AJ97" s="16">
        <v>0</v>
      </c>
      <c r="AK97" s="16" t="s">
        <v>167</v>
      </c>
      <c r="AL97" s="16" t="s">
        <v>18</v>
      </c>
      <c r="AM97" s="16" t="s">
        <v>18</v>
      </c>
      <c r="AN97" s="16" t="s">
        <v>18</v>
      </c>
      <c r="AO97" s="16" t="s">
        <v>18</v>
      </c>
      <c r="AP97" s="16" t="s">
        <v>18</v>
      </c>
      <c r="AQ97" s="16" t="s">
        <v>18</v>
      </c>
      <c r="AR97" s="16" t="s">
        <v>18</v>
      </c>
      <c r="AS97" s="16" t="s">
        <v>69</v>
      </c>
      <c r="AT97" s="16" t="s">
        <v>18</v>
      </c>
      <c r="AU97" s="16">
        <v>55</v>
      </c>
      <c r="AV97" s="16">
        <v>7</v>
      </c>
      <c r="AW97" s="16" t="s">
        <v>18</v>
      </c>
    </row>
    <row r="98" spans="1:49" s="16" customFormat="1" ht="13.2">
      <c r="A98" s="17" t="s">
        <v>373</v>
      </c>
      <c r="B98" s="17" t="s">
        <v>374</v>
      </c>
      <c r="C98" s="18">
        <v>103471758000</v>
      </c>
      <c r="D98" s="14">
        <v>91.389999389648438</v>
      </c>
      <c r="E98" s="14">
        <v>24.646690368652344</v>
      </c>
      <c r="F98" s="14">
        <v>-4.250273132840876</v>
      </c>
      <c r="G98" s="14">
        <v>36687000576</v>
      </c>
      <c r="H98" s="14">
        <v>3.7499999403953552</v>
      </c>
      <c r="I98" s="16" t="s">
        <v>23</v>
      </c>
      <c r="J98" s="16" t="s">
        <v>33</v>
      </c>
      <c r="K98" s="15">
        <v>520.10599999999999</v>
      </c>
      <c r="L98" s="15">
        <v>807.90300000000002</v>
      </c>
      <c r="M98" s="15">
        <v>18566.396000000001</v>
      </c>
      <c r="N98" s="16" t="s">
        <v>122</v>
      </c>
      <c r="O98" s="15">
        <v>1237.199951171875</v>
      </c>
      <c r="P98" s="15">
        <v>34.389974070533221</v>
      </c>
      <c r="Q98" s="15">
        <v>10</v>
      </c>
      <c r="R98" s="15">
        <v>8.3075065612792969</v>
      </c>
      <c r="S98" s="16" t="s">
        <v>114</v>
      </c>
      <c r="T98" s="16" t="s">
        <v>114</v>
      </c>
      <c r="U98" s="16" t="s">
        <v>114</v>
      </c>
      <c r="V98" s="16" t="s">
        <v>115</v>
      </c>
      <c r="W98" s="16">
        <v>11</v>
      </c>
      <c r="X98" s="16" t="s">
        <v>18</v>
      </c>
      <c r="Y98" s="16">
        <v>55.545501708984375</v>
      </c>
      <c r="Z98" s="16">
        <v>27.272699356079102</v>
      </c>
      <c r="AA98" s="16" t="s">
        <v>18</v>
      </c>
      <c r="AB98" s="16">
        <v>7.9920649528503418</v>
      </c>
      <c r="AC98" s="16">
        <v>8.2028255462646484</v>
      </c>
      <c r="AD98" s="16">
        <v>7.5991978645324707</v>
      </c>
      <c r="AE98" s="16">
        <v>8.6938314437866211</v>
      </c>
      <c r="AF98" s="16">
        <v>2</v>
      </c>
      <c r="AG98" s="16">
        <v>3</v>
      </c>
      <c r="AH98" s="16">
        <v>1.0974937677383423</v>
      </c>
      <c r="AI98" s="16">
        <v>3</v>
      </c>
      <c r="AJ98" s="16">
        <v>0</v>
      </c>
      <c r="AK98" s="16" t="s">
        <v>167</v>
      </c>
      <c r="AL98" s="16" t="s">
        <v>18</v>
      </c>
      <c r="AM98" s="16" t="s">
        <v>18</v>
      </c>
      <c r="AN98" s="16" t="s">
        <v>18</v>
      </c>
      <c r="AO98" s="16">
        <v>3.5999999046325684</v>
      </c>
      <c r="AP98" s="16" t="s">
        <v>18</v>
      </c>
      <c r="AQ98" s="16" t="s">
        <v>18</v>
      </c>
      <c r="AR98" s="16" t="s">
        <v>18</v>
      </c>
      <c r="AS98" s="16" t="s">
        <v>66</v>
      </c>
      <c r="AT98" s="16" t="s">
        <v>18</v>
      </c>
      <c r="AU98" s="16">
        <v>93</v>
      </c>
      <c r="AV98" s="16">
        <v>1</v>
      </c>
      <c r="AW98" s="16" t="s">
        <v>115</v>
      </c>
    </row>
    <row r="99" spans="1:49" s="16" customFormat="1" ht="13.2">
      <c r="A99" s="17" t="s">
        <v>375</v>
      </c>
      <c r="B99" s="17" t="s">
        <v>376</v>
      </c>
      <c r="C99" s="18">
        <v>103017900658.75999</v>
      </c>
      <c r="D99" s="14">
        <v>363.19000244140625</v>
      </c>
      <c r="E99" s="14">
        <v>9.3919343948364258</v>
      </c>
      <c r="F99" s="14">
        <v>21.796013289580539</v>
      </c>
      <c r="G99" s="14">
        <v>195264995328</v>
      </c>
      <c r="H99" s="14">
        <v>17.520000219345093</v>
      </c>
      <c r="I99" s="16" t="s">
        <v>21</v>
      </c>
      <c r="J99" s="16" t="s">
        <v>41</v>
      </c>
      <c r="K99" s="15">
        <v>16.469000000000001</v>
      </c>
      <c r="L99" s="15">
        <v>104.59699999999999</v>
      </c>
      <c r="M99" s="15">
        <v>42.895000000000003</v>
      </c>
      <c r="N99" s="16" t="s">
        <v>118</v>
      </c>
      <c r="O99" s="15" t="s">
        <v>18</v>
      </c>
      <c r="P99" s="15" t="s">
        <v>18</v>
      </c>
      <c r="Q99" s="15" t="s">
        <v>167</v>
      </c>
      <c r="R99" s="15">
        <v>9.5679483413696289</v>
      </c>
      <c r="S99" s="16" t="s">
        <v>18</v>
      </c>
      <c r="T99" s="16" t="s">
        <v>18</v>
      </c>
      <c r="U99" s="16" t="s">
        <v>18</v>
      </c>
      <c r="V99" s="16" t="s">
        <v>18</v>
      </c>
      <c r="W99" s="16">
        <v>12</v>
      </c>
      <c r="X99" s="16">
        <v>91.666702270507813</v>
      </c>
      <c r="Y99" s="16">
        <v>62.083301544189453</v>
      </c>
      <c r="Z99" s="16">
        <v>33.333301544189453</v>
      </c>
      <c r="AA99" s="16">
        <v>97</v>
      </c>
      <c r="AB99" s="16">
        <v>7.0493021011352539</v>
      </c>
      <c r="AC99" s="16">
        <v>8.2468748092651367</v>
      </c>
      <c r="AD99" s="16">
        <v>6.4327812194824219</v>
      </c>
      <c r="AE99" s="16">
        <v>8.5738563537597656</v>
      </c>
      <c r="AF99" s="16">
        <v>1.5</v>
      </c>
      <c r="AG99" s="16">
        <v>3</v>
      </c>
      <c r="AH99" s="16" t="s">
        <v>167</v>
      </c>
      <c r="AI99" s="16" t="s">
        <v>167</v>
      </c>
      <c r="AJ99" s="16" t="s">
        <v>167</v>
      </c>
      <c r="AK99" s="16" t="s">
        <v>167</v>
      </c>
      <c r="AL99" s="16" t="s">
        <v>18</v>
      </c>
      <c r="AM99" s="16" t="s">
        <v>18</v>
      </c>
      <c r="AN99" s="16">
        <v>71</v>
      </c>
      <c r="AO99" s="16" t="s">
        <v>18</v>
      </c>
      <c r="AP99" s="16" t="s">
        <v>18</v>
      </c>
      <c r="AQ99" s="16" t="s">
        <v>18</v>
      </c>
      <c r="AR99" s="16" t="s">
        <v>18</v>
      </c>
      <c r="AS99" s="16" t="s">
        <v>67</v>
      </c>
      <c r="AT99" s="16" t="s">
        <v>18</v>
      </c>
      <c r="AU99" s="16">
        <v>98</v>
      </c>
      <c r="AV99" s="16">
        <v>3</v>
      </c>
      <c r="AW99" s="16" t="s">
        <v>18</v>
      </c>
    </row>
    <row r="100" spans="1:49" s="16" customFormat="1" ht="13.2">
      <c r="A100" s="17" t="s">
        <v>377</v>
      </c>
      <c r="B100" s="17" t="s">
        <v>378</v>
      </c>
      <c r="C100" s="18">
        <v>102590836202.58</v>
      </c>
      <c r="D100" s="14">
        <v>249.74000549316406</v>
      </c>
      <c r="E100" s="14">
        <v>29.031667709350586</v>
      </c>
      <c r="F100" s="14">
        <v>7.8127935430476247</v>
      </c>
      <c r="G100" s="14">
        <v>18585999872</v>
      </c>
      <c r="H100" s="14">
        <v>8.6299999952316284</v>
      </c>
      <c r="I100" s="16" t="s">
        <v>28</v>
      </c>
      <c r="J100" s="16" t="s">
        <v>55</v>
      </c>
      <c r="K100" s="15">
        <v>13.077</v>
      </c>
      <c r="L100" s="15">
        <v>80.692999999999998</v>
      </c>
      <c r="M100" s="15">
        <v>72.22</v>
      </c>
      <c r="N100" s="16" t="s">
        <v>118</v>
      </c>
      <c r="O100" s="15" t="s">
        <v>18</v>
      </c>
      <c r="P100" s="15" t="s">
        <v>18</v>
      </c>
      <c r="Q100" s="15" t="s">
        <v>167</v>
      </c>
      <c r="R100" s="15">
        <v>4.3781929016113281</v>
      </c>
      <c r="S100" s="16" t="s">
        <v>18</v>
      </c>
      <c r="T100" s="16" t="s">
        <v>18</v>
      </c>
      <c r="U100" s="16" t="s">
        <v>18</v>
      </c>
      <c r="V100" s="16" t="s">
        <v>18</v>
      </c>
      <c r="W100" s="16">
        <v>12</v>
      </c>
      <c r="X100" s="16">
        <v>83.333297729492188</v>
      </c>
      <c r="Y100" s="16">
        <v>60.916698455810547</v>
      </c>
      <c r="Z100" s="16">
        <v>41.666698455810547</v>
      </c>
      <c r="AA100" s="16">
        <v>75</v>
      </c>
      <c r="AB100" s="16">
        <v>8.336456298828125</v>
      </c>
      <c r="AC100" s="16">
        <v>8.8326034545898438</v>
      </c>
      <c r="AD100" s="16">
        <v>7.9303936958312988</v>
      </c>
      <c r="AE100" s="16">
        <v>8.0622453689575195</v>
      </c>
      <c r="AF100" s="16" t="s">
        <v>167</v>
      </c>
      <c r="AG100" s="16" t="s">
        <v>167</v>
      </c>
      <c r="AH100" s="16">
        <v>0.59242343902587891</v>
      </c>
      <c r="AI100" s="16">
        <v>0.7653312087059021</v>
      </c>
      <c r="AJ100" s="16" t="s">
        <v>167</v>
      </c>
      <c r="AK100" s="16" t="s">
        <v>167</v>
      </c>
      <c r="AL100" s="16" t="s">
        <v>18</v>
      </c>
      <c r="AM100" s="16" t="s">
        <v>18</v>
      </c>
      <c r="AN100" s="16" t="s">
        <v>18</v>
      </c>
      <c r="AO100" s="16" t="s">
        <v>18</v>
      </c>
      <c r="AP100" s="16" t="s">
        <v>18</v>
      </c>
      <c r="AQ100" s="16" t="s">
        <v>18</v>
      </c>
      <c r="AR100" s="16" t="s">
        <v>18</v>
      </c>
      <c r="AS100" s="16" t="s">
        <v>68</v>
      </c>
      <c r="AT100" s="16" t="s">
        <v>18</v>
      </c>
      <c r="AU100" s="16">
        <v>69</v>
      </c>
      <c r="AV100" s="16">
        <v>1</v>
      </c>
      <c r="AW100" s="16" t="s">
        <v>18</v>
      </c>
    </row>
    <row r="101" spans="1:49" s="16" customFormat="1" ht="13.2">
      <c r="A101" s="17" t="s">
        <v>379</v>
      </c>
      <c r="B101" s="17" t="s">
        <v>380</v>
      </c>
      <c r="C101" s="18">
        <v>101271343252.08</v>
      </c>
      <c r="D101" s="14">
        <v>205.97999572753906</v>
      </c>
      <c r="E101" s="14">
        <v>25.787729263305664</v>
      </c>
      <c r="F101" s="14">
        <v>9.1022528037703054</v>
      </c>
      <c r="G101" s="14">
        <v>22735999488</v>
      </c>
      <c r="H101" s="14">
        <v>7.5999999046325684</v>
      </c>
      <c r="I101" s="16" t="s">
        <v>19</v>
      </c>
      <c r="J101" s="16" t="s">
        <v>43</v>
      </c>
      <c r="K101" s="15">
        <v>30.285</v>
      </c>
      <c r="L101" s="15">
        <v>79.721000000000004</v>
      </c>
      <c r="M101" s="15" t="s">
        <v>18</v>
      </c>
      <c r="N101" s="16" t="s">
        <v>118</v>
      </c>
      <c r="O101" s="15" t="s">
        <v>18</v>
      </c>
      <c r="P101" s="15" t="s">
        <v>18</v>
      </c>
      <c r="Q101" s="15" t="s">
        <v>167</v>
      </c>
      <c r="R101" s="15">
        <v>3.8845994472503662</v>
      </c>
      <c r="S101" s="16" t="s">
        <v>18</v>
      </c>
      <c r="T101" s="16" t="s">
        <v>18</v>
      </c>
      <c r="U101" s="16" t="s">
        <v>18</v>
      </c>
      <c r="V101" s="16" t="s">
        <v>18</v>
      </c>
      <c r="W101" s="16">
        <v>13</v>
      </c>
      <c r="X101" s="16" t="s">
        <v>18</v>
      </c>
      <c r="Y101" s="16">
        <v>66.692298889160156</v>
      </c>
      <c r="Z101" s="16">
        <v>30.769199371337891</v>
      </c>
      <c r="AA101" s="16" t="s">
        <v>18</v>
      </c>
      <c r="AB101" s="16">
        <v>7.1857318878173828</v>
      </c>
      <c r="AC101" s="16">
        <v>7.2935919761657715</v>
      </c>
      <c r="AD101" s="16">
        <v>7.5234451293945313</v>
      </c>
      <c r="AE101" s="16">
        <v>8.6721372604370117</v>
      </c>
      <c r="AF101" s="16" t="s">
        <v>167</v>
      </c>
      <c r="AG101" s="16" t="s">
        <v>167</v>
      </c>
      <c r="AH101" s="16">
        <v>2.2720038890838623</v>
      </c>
      <c r="AI101" s="16">
        <v>2</v>
      </c>
      <c r="AJ101" s="16">
        <v>0</v>
      </c>
      <c r="AK101" s="16" t="s">
        <v>167</v>
      </c>
      <c r="AL101" s="16" t="s">
        <v>18</v>
      </c>
      <c r="AM101" s="16" t="s">
        <v>18</v>
      </c>
      <c r="AN101" s="16" t="s">
        <v>18</v>
      </c>
      <c r="AO101" s="16" t="s">
        <v>18</v>
      </c>
      <c r="AP101" s="16" t="s">
        <v>18</v>
      </c>
      <c r="AQ101" s="16" t="s">
        <v>18</v>
      </c>
      <c r="AR101" s="16" t="s">
        <v>18</v>
      </c>
      <c r="AS101" s="16" t="s">
        <v>66</v>
      </c>
      <c r="AT101" s="16" t="s">
        <v>18</v>
      </c>
      <c r="AU101" s="16">
        <v>59</v>
      </c>
      <c r="AV101" s="16">
        <v>7</v>
      </c>
      <c r="AW101" s="16" t="s">
        <v>18</v>
      </c>
    </row>
    <row r="102" spans="1:49" s="16" customFormat="1" ht="13.2">
      <c r="A102" s="17" t="s">
        <v>381</v>
      </c>
      <c r="B102" s="17" t="s">
        <v>382</v>
      </c>
      <c r="C102" s="18">
        <v>100673135329.59</v>
      </c>
      <c r="D102" s="14">
        <v>68.489997863769531</v>
      </c>
      <c r="E102" s="14">
        <v>44.583370208740234</v>
      </c>
      <c r="F102" s="14">
        <v>18.47430589305057</v>
      </c>
      <c r="G102" s="14">
        <v>14240000000</v>
      </c>
      <c r="H102" s="14">
        <v>1.0700000077486038</v>
      </c>
      <c r="I102" s="16" t="s">
        <v>21</v>
      </c>
      <c r="J102" s="16" t="s">
        <v>29</v>
      </c>
      <c r="K102" s="15">
        <v>66.415999999999997</v>
      </c>
      <c r="L102" s="15">
        <v>72.042000000000002</v>
      </c>
      <c r="M102" s="15">
        <v>1915.104</v>
      </c>
      <c r="N102" s="16" t="s">
        <v>118</v>
      </c>
      <c r="O102" s="15" t="s">
        <v>18</v>
      </c>
      <c r="P102" s="15" t="s">
        <v>18</v>
      </c>
      <c r="Q102" s="15" t="s">
        <v>167</v>
      </c>
      <c r="R102" s="15" t="s">
        <v>167</v>
      </c>
      <c r="S102" s="16" t="s">
        <v>18</v>
      </c>
      <c r="T102" s="16" t="s">
        <v>18</v>
      </c>
      <c r="U102" s="16" t="s">
        <v>18</v>
      </c>
      <c r="V102" s="16" t="s">
        <v>18</v>
      </c>
      <c r="W102" s="16">
        <v>11</v>
      </c>
      <c r="X102" s="16">
        <v>90.909103393554688</v>
      </c>
      <c r="Y102" s="16">
        <v>63.454498291015625</v>
      </c>
      <c r="Z102" s="16">
        <v>36.363601684570313</v>
      </c>
      <c r="AA102" s="16">
        <v>75</v>
      </c>
      <c r="AB102" s="16">
        <v>6.5853347778320313</v>
      </c>
      <c r="AC102" s="16">
        <v>7.9457440376281738</v>
      </c>
      <c r="AD102" s="16">
        <v>5.685183048248291</v>
      </c>
      <c r="AE102" s="16">
        <v>8.5792102813720703</v>
      </c>
      <c r="AF102" s="16">
        <v>6.6348066329956055</v>
      </c>
      <c r="AG102" s="16">
        <v>3</v>
      </c>
      <c r="AH102" s="16">
        <v>7.3673572540283203</v>
      </c>
      <c r="AI102" s="16">
        <v>2.25</v>
      </c>
      <c r="AJ102" s="16">
        <v>10</v>
      </c>
      <c r="AK102" s="16" t="s">
        <v>167</v>
      </c>
      <c r="AL102" s="16" t="s">
        <v>18</v>
      </c>
      <c r="AM102" s="16" t="s">
        <v>18</v>
      </c>
      <c r="AN102" s="16">
        <v>49</v>
      </c>
      <c r="AO102" s="16" t="s">
        <v>18</v>
      </c>
      <c r="AP102" s="16" t="s">
        <v>18</v>
      </c>
      <c r="AQ102" s="16" t="s">
        <v>18</v>
      </c>
      <c r="AR102" s="16" t="s">
        <v>18</v>
      </c>
      <c r="AS102" s="16" t="s">
        <v>69</v>
      </c>
      <c r="AT102" s="16" t="s">
        <v>18</v>
      </c>
      <c r="AU102" s="16">
        <v>94</v>
      </c>
      <c r="AV102" s="16">
        <v>9</v>
      </c>
      <c r="AW102" s="16" t="s">
        <v>18</v>
      </c>
    </row>
    <row r="103" spans="1:49" s="16" customFormat="1" ht="13.2">
      <c r="A103" s="17" t="s">
        <v>383</v>
      </c>
      <c r="B103" s="17" t="s">
        <v>384</v>
      </c>
      <c r="C103" s="18">
        <v>100373936347.28</v>
      </c>
      <c r="D103" s="14">
        <v>79.760002136230469</v>
      </c>
      <c r="E103" s="14">
        <v>10.515164375305176</v>
      </c>
      <c r="F103" s="14">
        <v>1.9305996951140658</v>
      </c>
      <c r="G103" s="14">
        <v>357775998976</v>
      </c>
      <c r="H103" s="14">
        <v>6.4900000095367432</v>
      </c>
      <c r="I103" s="16" t="s">
        <v>21</v>
      </c>
      <c r="J103" s="16" t="s">
        <v>41</v>
      </c>
      <c r="K103" s="15">
        <v>258.27800000000002</v>
      </c>
      <c r="L103" s="15">
        <v>963.524</v>
      </c>
      <c r="M103" s="15">
        <v>16971.09</v>
      </c>
      <c r="N103" s="16" t="s">
        <v>118</v>
      </c>
      <c r="O103" s="15" t="s">
        <v>18</v>
      </c>
      <c r="P103" s="15" t="s">
        <v>18</v>
      </c>
      <c r="Q103" s="15" t="s">
        <v>167</v>
      </c>
      <c r="R103" s="15">
        <v>4.1053671836853027</v>
      </c>
      <c r="S103" s="16" t="s">
        <v>18</v>
      </c>
      <c r="T103" s="16" t="s">
        <v>18</v>
      </c>
      <c r="U103" s="16" t="s">
        <v>18</v>
      </c>
      <c r="V103" s="16" t="s">
        <v>18</v>
      </c>
      <c r="W103" s="16">
        <v>13</v>
      </c>
      <c r="X103" s="16" t="s">
        <v>18</v>
      </c>
      <c r="Y103" s="16">
        <v>66.769203186035156</v>
      </c>
      <c r="Z103" s="16">
        <v>38.461498260498047</v>
      </c>
      <c r="AA103" s="16" t="s">
        <v>18</v>
      </c>
      <c r="AB103" s="16">
        <v>8.2891340255737305</v>
      </c>
      <c r="AC103" s="16">
        <v>8.7692832946777344</v>
      </c>
      <c r="AD103" s="16">
        <v>8.1351871490478516</v>
      </c>
      <c r="AE103" s="16">
        <v>9.221409797668457</v>
      </c>
      <c r="AF103" s="16">
        <v>1.5</v>
      </c>
      <c r="AG103" s="16">
        <v>3</v>
      </c>
      <c r="AH103" s="16" t="s">
        <v>167</v>
      </c>
      <c r="AI103" s="16" t="s">
        <v>167</v>
      </c>
      <c r="AJ103" s="16" t="s">
        <v>167</v>
      </c>
      <c r="AK103" s="16" t="s">
        <v>167</v>
      </c>
      <c r="AL103" s="16" t="s">
        <v>18</v>
      </c>
      <c r="AM103" s="16" t="s">
        <v>18</v>
      </c>
      <c r="AN103" s="16" t="s">
        <v>18</v>
      </c>
      <c r="AO103" s="16" t="s">
        <v>18</v>
      </c>
      <c r="AP103" s="16" t="s">
        <v>18</v>
      </c>
      <c r="AQ103" s="16" t="s">
        <v>18</v>
      </c>
      <c r="AR103" s="16" t="s">
        <v>18</v>
      </c>
      <c r="AS103" s="16" t="s">
        <v>69</v>
      </c>
      <c r="AT103" s="16" t="s">
        <v>18</v>
      </c>
      <c r="AU103" s="16">
        <v>98</v>
      </c>
      <c r="AV103" s="16">
        <v>1</v>
      </c>
      <c r="AW103" s="16" t="s">
        <v>18</v>
      </c>
    </row>
    <row r="104" spans="1:49" s="16" customFormat="1" ht="13.2">
      <c r="A104" s="17" t="s">
        <v>385</v>
      </c>
      <c r="B104" s="17" t="s">
        <v>386</v>
      </c>
      <c r="C104" s="18">
        <v>98085672988.5</v>
      </c>
      <c r="D104" s="14">
        <v>197.78999328613281</v>
      </c>
      <c r="E104" s="14">
        <v>21.822475433349609</v>
      </c>
      <c r="F104" s="14">
        <v>8.2993504439898835E-2</v>
      </c>
      <c r="G104" s="14">
        <v>11568613120</v>
      </c>
      <c r="H104" s="14">
        <v>5.6200000643730164</v>
      </c>
      <c r="I104" s="16" t="s">
        <v>31</v>
      </c>
      <c r="J104" s="16" t="s">
        <v>178</v>
      </c>
      <c r="K104" s="15">
        <v>171.93899999999999</v>
      </c>
      <c r="L104" s="15">
        <v>242.20099999999999</v>
      </c>
      <c r="M104" s="15">
        <v>1000.7089999999999</v>
      </c>
      <c r="N104" s="16" t="s">
        <v>118</v>
      </c>
      <c r="O104" s="15" t="s">
        <v>18</v>
      </c>
      <c r="P104" s="15" t="s">
        <v>18</v>
      </c>
      <c r="Q104" s="15">
        <v>5.8852777481079102</v>
      </c>
      <c r="R104" s="15">
        <v>6.8649444580078125</v>
      </c>
      <c r="S104" s="16" t="s">
        <v>18</v>
      </c>
      <c r="T104" s="16" t="s">
        <v>18</v>
      </c>
      <c r="U104" s="16" t="s">
        <v>18</v>
      </c>
      <c r="V104" s="16" t="s">
        <v>114</v>
      </c>
      <c r="W104" s="16">
        <v>10</v>
      </c>
      <c r="X104" s="16">
        <v>83.333297729492188</v>
      </c>
      <c r="Y104" s="16">
        <v>66.099998474121094</v>
      </c>
      <c r="Z104" s="16">
        <v>40</v>
      </c>
      <c r="AA104" s="16">
        <v>75</v>
      </c>
      <c r="AB104" s="16">
        <v>7.1479101181030273</v>
      </c>
      <c r="AC104" s="16">
        <v>8.4847097396850586</v>
      </c>
      <c r="AD104" s="16">
        <v>6.6362614631652832</v>
      </c>
      <c r="AE104" s="16">
        <v>7.1033191680908203</v>
      </c>
      <c r="AF104" s="16">
        <v>0</v>
      </c>
      <c r="AG104" s="16" t="s">
        <v>167</v>
      </c>
      <c r="AH104" s="16">
        <v>3.1016530990600586</v>
      </c>
      <c r="AI104" s="16" t="s">
        <v>167</v>
      </c>
      <c r="AJ104" s="16" t="s">
        <v>167</v>
      </c>
      <c r="AK104" s="16">
        <v>3</v>
      </c>
      <c r="AL104" s="16" t="s">
        <v>18</v>
      </c>
      <c r="AM104" s="16">
        <v>0.67499999999999993</v>
      </c>
      <c r="AN104" s="16">
        <v>40</v>
      </c>
      <c r="AO104" s="16" t="s">
        <v>18</v>
      </c>
      <c r="AP104" s="16" t="s">
        <v>18</v>
      </c>
      <c r="AQ104" s="16" t="s">
        <v>114</v>
      </c>
      <c r="AR104" s="16" t="s">
        <v>18</v>
      </c>
      <c r="AS104" s="16" t="s">
        <v>66</v>
      </c>
      <c r="AT104" s="16" t="s">
        <v>18</v>
      </c>
      <c r="AU104" s="16">
        <v>82</v>
      </c>
      <c r="AV104" s="16">
        <v>9</v>
      </c>
      <c r="AW104" s="16" t="s">
        <v>18</v>
      </c>
    </row>
    <row r="105" spans="1:49" s="16" customFormat="1" ht="13.2">
      <c r="A105" s="17" t="s">
        <v>387</v>
      </c>
      <c r="B105" s="17" t="s">
        <v>388</v>
      </c>
      <c r="C105" s="18">
        <v>94470171579.070007</v>
      </c>
      <c r="D105" s="14">
        <v>698.57000732421875</v>
      </c>
      <c r="E105" s="14">
        <v>30.669057846069336</v>
      </c>
      <c r="F105" s="14">
        <v>20.440848675846034</v>
      </c>
      <c r="G105" s="14">
        <v>9671426816</v>
      </c>
      <c r="H105" s="14">
        <v>19.789999961853027</v>
      </c>
      <c r="I105" s="16" t="s">
        <v>31</v>
      </c>
      <c r="J105" s="16" t="s">
        <v>178</v>
      </c>
      <c r="K105" s="15">
        <v>6.944</v>
      </c>
      <c r="L105" s="15">
        <v>68.281999999999996</v>
      </c>
      <c r="M105" s="15">
        <v>5039.585</v>
      </c>
      <c r="N105" s="16" t="s">
        <v>122</v>
      </c>
      <c r="O105" s="15">
        <v>76.222000122070313</v>
      </c>
      <c r="P105" s="15">
        <v>7.2619658395563356</v>
      </c>
      <c r="Q105" s="15">
        <v>8.2712116241455078</v>
      </c>
      <c r="R105" s="15">
        <v>7.2561397552490234</v>
      </c>
      <c r="S105" s="16" t="s">
        <v>114</v>
      </c>
      <c r="T105" s="16" t="s">
        <v>114</v>
      </c>
      <c r="U105" s="16" t="s">
        <v>114</v>
      </c>
      <c r="V105" s="16" t="s">
        <v>114</v>
      </c>
      <c r="W105" s="16">
        <v>10</v>
      </c>
      <c r="X105" s="16">
        <v>90</v>
      </c>
      <c r="Y105" s="16">
        <v>63</v>
      </c>
      <c r="Z105" s="16">
        <v>30</v>
      </c>
      <c r="AA105" s="16">
        <v>75</v>
      </c>
      <c r="AB105" s="16">
        <v>6.0225415229797363</v>
      </c>
      <c r="AC105" s="16">
        <v>7.9506664276123047</v>
      </c>
      <c r="AD105" s="16">
        <v>5.5491385459899902</v>
      </c>
      <c r="AE105" s="16">
        <v>7.5390071868896484</v>
      </c>
      <c r="AF105" s="16">
        <v>1.272313117980957</v>
      </c>
      <c r="AG105" s="16" t="s">
        <v>167</v>
      </c>
      <c r="AH105" s="16">
        <v>8.1160774230957031</v>
      </c>
      <c r="AI105" s="16" t="s">
        <v>167</v>
      </c>
      <c r="AJ105" s="16" t="s">
        <v>167</v>
      </c>
      <c r="AK105" s="16">
        <v>3</v>
      </c>
      <c r="AL105" s="16" t="s">
        <v>18</v>
      </c>
      <c r="AM105" s="16" t="s">
        <v>18</v>
      </c>
      <c r="AN105" s="16">
        <v>19</v>
      </c>
      <c r="AO105" s="16">
        <v>0</v>
      </c>
      <c r="AP105" s="16" t="s">
        <v>18</v>
      </c>
      <c r="AQ105" s="16" t="s">
        <v>114</v>
      </c>
      <c r="AR105" s="16" t="s">
        <v>18</v>
      </c>
      <c r="AS105" s="16" t="s">
        <v>66</v>
      </c>
      <c r="AT105" s="16">
        <v>57.750729302887038</v>
      </c>
      <c r="AU105" s="16">
        <v>91</v>
      </c>
      <c r="AV105" s="16">
        <v>4</v>
      </c>
      <c r="AW105" s="16" t="s">
        <v>114</v>
      </c>
    </row>
    <row r="106" spans="1:49" s="16" customFormat="1" ht="13.2">
      <c r="A106" s="17" t="s">
        <v>389</v>
      </c>
      <c r="B106" s="17" t="s">
        <v>390</v>
      </c>
      <c r="C106" s="18">
        <v>94358133303.520004</v>
      </c>
      <c r="D106" s="14">
        <v>159.82000732421875</v>
      </c>
      <c r="E106" s="14">
        <v>30.47169303894043</v>
      </c>
      <c r="F106" s="14">
        <v>20.31015637617304</v>
      </c>
      <c r="G106" s="14">
        <v>19092999680</v>
      </c>
      <c r="H106" s="14">
        <v>5.0300000905990601</v>
      </c>
      <c r="I106" s="16" t="s">
        <v>19</v>
      </c>
      <c r="J106" s="16" t="s">
        <v>120</v>
      </c>
      <c r="K106" s="15">
        <v>17.600000000000001</v>
      </c>
      <c r="L106" s="15">
        <v>113.465</v>
      </c>
      <c r="M106" s="15">
        <v>455.363</v>
      </c>
      <c r="N106" s="16" t="s">
        <v>118</v>
      </c>
      <c r="O106" s="15" t="s">
        <v>18</v>
      </c>
      <c r="P106" s="15" t="s">
        <v>18</v>
      </c>
      <c r="Q106" s="15" t="s">
        <v>167</v>
      </c>
      <c r="R106" s="15">
        <v>4.2919149398803711</v>
      </c>
      <c r="S106" s="16" t="s">
        <v>18</v>
      </c>
      <c r="T106" s="16" t="s">
        <v>18</v>
      </c>
      <c r="U106" s="16" t="s">
        <v>18</v>
      </c>
      <c r="V106" s="16" t="s">
        <v>18</v>
      </c>
      <c r="W106" s="16">
        <v>11</v>
      </c>
      <c r="X106" s="16" t="s">
        <v>18</v>
      </c>
      <c r="Y106" s="16">
        <v>59.272701263427734</v>
      </c>
      <c r="Z106" s="16">
        <v>27.272699356079102</v>
      </c>
      <c r="AA106" s="16" t="s">
        <v>18</v>
      </c>
      <c r="AB106" s="16">
        <v>7.9276747703552246</v>
      </c>
      <c r="AC106" s="16">
        <v>7.5307025909423828</v>
      </c>
      <c r="AD106" s="16">
        <v>8.4213171005249023</v>
      </c>
      <c r="AE106" s="16">
        <v>8.3461942672729492</v>
      </c>
      <c r="AF106" s="16" t="s">
        <v>167</v>
      </c>
      <c r="AG106" s="16" t="s">
        <v>167</v>
      </c>
      <c r="AH106" s="16">
        <v>2.3713819980621338</v>
      </c>
      <c r="AI106" s="16">
        <v>0.7653312087059021</v>
      </c>
      <c r="AJ106" s="16" t="s">
        <v>167</v>
      </c>
      <c r="AK106" s="16" t="s">
        <v>167</v>
      </c>
      <c r="AL106" s="16" t="s">
        <v>18</v>
      </c>
      <c r="AM106" s="16" t="s">
        <v>18</v>
      </c>
      <c r="AN106" s="16">
        <v>40</v>
      </c>
      <c r="AO106" s="16" t="s">
        <v>18</v>
      </c>
      <c r="AP106" s="16" t="s">
        <v>18</v>
      </c>
      <c r="AQ106" s="16" t="s">
        <v>18</v>
      </c>
      <c r="AR106" s="16" t="s">
        <v>18</v>
      </c>
      <c r="AS106" s="16" t="s">
        <v>66</v>
      </c>
      <c r="AT106" s="16" t="s">
        <v>18</v>
      </c>
      <c r="AU106" s="16">
        <v>86</v>
      </c>
      <c r="AV106" s="16">
        <v>1</v>
      </c>
      <c r="AW106" s="16" t="s">
        <v>18</v>
      </c>
    </row>
    <row r="107" spans="1:49" s="16" customFormat="1" ht="13.2">
      <c r="A107" s="17" t="s">
        <v>391</v>
      </c>
      <c r="B107" s="17" t="s">
        <v>392</v>
      </c>
      <c r="C107" s="18">
        <v>94253418770</v>
      </c>
      <c r="D107" s="14">
        <v>70</v>
      </c>
      <c r="E107" s="14">
        <v>21.320564270019531</v>
      </c>
      <c r="F107" s="14">
        <v>-2.7690305611235755</v>
      </c>
      <c r="G107" s="14">
        <v>36016000000</v>
      </c>
      <c r="H107" s="14">
        <v>3.6299999952316284</v>
      </c>
      <c r="I107" s="16" t="s">
        <v>25</v>
      </c>
      <c r="J107" s="16" t="s">
        <v>52</v>
      </c>
      <c r="K107" s="15">
        <v>954.95799999999997</v>
      </c>
      <c r="L107" s="15">
        <v>769.37900000000002</v>
      </c>
      <c r="M107" s="15">
        <v>32804.652999999998</v>
      </c>
      <c r="N107" s="16" t="s">
        <v>118</v>
      </c>
      <c r="O107" s="15" t="s">
        <v>18</v>
      </c>
      <c r="P107" s="15" t="s">
        <v>18</v>
      </c>
      <c r="Q107" s="15" t="s">
        <v>167</v>
      </c>
      <c r="R107" s="15">
        <v>5.2155447006225586</v>
      </c>
      <c r="S107" s="16" t="s">
        <v>18</v>
      </c>
      <c r="T107" s="16" t="s">
        <v>18</v>
      </c>
      <c r="U107" s="16" t="s">
        <v>18</v>
      </c>
      <c r="V107" s="16" t="s">
        <v>18</v>
      </c>
      <c r="W107" s="16">
        <v>11</v>
      </c>
      <c r="X107" s="16" t="s">
        <v>18</v>
      </c>
      <c r="Y107" s="16">
        <v>65.090896606445313</v>
      </c>
      <c r="Z107" s="16">
        <v>27.272699356079102</v>
      </c>
      <c r="AA107" s="16" t="s">
        <v>18</v>
      </c>
      <c r="AB107" s="16">
        <v>7.568413257598877</v>
      </c>
      <c r="AC107" s="16">
        <v>9.0268878936767578</v>
      </c>
      <c r="AD107" s="16">
        <v>7.4870615005493164</v>
      </c>
      <c r="AE107" s="16">
        <v>8.0227937698364258</v>
      </c>
      <c r="AF107" s="16">
        <v>7.4031600952148438</v>
      </c>
      <c r="AG107" s="16">
        <v>3</v>
      </c>
      <c r="AH107" s="16" t="s">
        <v>167</v>
      </c>
      <c r="AI107" s="16" t="s">
        <v>167</v>
      </c>
      <c r="AJ107" s="16">
        <v>3</v>
      </c>
      <c r="AK107" s="16">
        <v>5.13739013671875</v>
      </c>
      <c r="AL107" s="16" t="s">
        <v>18</v>
      </c>
      <c r="AM107" s="16" t="s">
        <v>18</v>
      </c>
      <c r="AN107" s="16" t="s">
        <v>18</v>
      </c>
      <c r="AO107" s="16">
        <v>50.509998321533203</v>
      </c>
      <c r="AP107" s="16" t="s">
        <v>18</v>
      </c>
      <c r="AQ107" s="16" t="s">
        <v>18</v>
      </c>
      <c r="AR107" s="16" t="s">
        <v>18</v>
      </c>
      <c r="AS107" s="16" t="s">
        <v>66</v>
      </c>
      <c r="AT107" s="16" t="s">
        <v>18</v>
      </c>
      <c r="AU107" s="16">
        <v>95</v>
      </c>
      <c r="AV107" s="16">
        <v>6</v>
      </c>
      <c r="AW107" s="16" t="s">
        <v>18</v>
      </c>
    </row>
    <row r="108" spans="1:49" s="16" customFormat="1" ht="13.2">
      <c r="A108" s="17" t="s">
        <v>393</v>
      </c>
      <c r="B108" s="17" t="s">
        <v>394</v>
      </c>
      <c r="C108" s="18">
        <v>92146532778.720001</v>
      </c>
      <c r="D108" s="14">
        <v>197.58999633789063</v>
      </c>
      <c r="E108" s="14">
        <v>48.895683288574219</v>
      </c>
      <c r="F108" s="14">
        <v>-8.4723031921600906</v>
      </c>
      <c r="G108" s="14">
        <v>11144199936</v>
      </c>
      <c r="H108" s="14">
        <v>3.1800000071525574</v>
      </c>
      <c r="I108" s="16" t="s">
        <v>30</v>
      </c>
      <c r="J108" s="16" t="s">
        <v>125</v>
      </c>
      <c r="K108" s="15">
        <v>654.08100000000002</v>
      </c>
      <c r="L108" s="15">
        <v>580.41700000000003</v>
      </c>
      <c r="M108" s="15">
        <v>5688.6469999999999</v>
      </c>
      <c r="N108" s="16" t="s">
        <v>118</v>
      </c>
      <c r="O108" s="15" t="s">
        <v>18</v>
      </c>
      <c r="P108" s="15" t="s">
        <v>18</v>
      </c>
      <c r="Q108" s="15">
        <v>5.7818713188171387</v>
      </c>
      <c r="R108" s="15">
        <v>1.849879264831543</v>
      </c>
      <c r="S108" s="16" t="s">
        <v>18</v>
      </c>
      <c r="T108" s="16" t="s">
        <v>18</v>
      </c>
      <c r="U108" s="16" t="s">
        <v>18</v>
      </c>
      <c r="V108" s="16" t="s">
        <v>18</v>
      </c>
      <c r="W108" s="16">
        <v>13</v>
      </c>
      <c r="X108" s="16" t="s">
        <v>18</v>
      </c>
      <c r="Y108" s="16">
        <v>65.076896667480469</v>
      </c>
      <c r="Z108" s="16">
        <v>38.461498260498047</v>
      </c>
      <c r="AA108" s="16" t="s">
        <v>18</v>
      </c>
      <c r="AB108" s="16">
        <v>8.5619840621948242</v>
      </c>
      <c r="AC108" s="16">
        <v>8.6652431488037109</v>
      </c>
      <c r="AD108" s="16">
        <v>8.0688199996948242</v>
      </c>
      <c r="AE108" s="16">
        <v>8.5170249938964844</v>
      </c>
      <c r="AF108" s="16" t="s">
        <v>167</v>
      </c>
      <c r="AG108" s="16" t="s">
        <v>167</v>
      </c>
      <c r="AH108" s="16">
        <v>3.250403881072998</v>
      </c>
      <c r="AI108" s="16" t="s">
        <v>167</v>
      </c>
      <c r="AJ108" s="16" t="s">
        <v>167</v>
      </c>
      <c r="AK108" s="16" t="s">
        <v>167</v>
      </c>
      <c r="AL108" s="16" t="s">
        <v>18</v>
      </c>
      <c r="AM108" s="16" t="s">
        <v>18</v>
      </c>
      <c r="AN108" s="16">
        <v>30</v>
      </c>
      <c r="AO108" s="16" t="s">
        <v>18</v>
      </c>
      <c r="AP108" s="16" t="s">
        <v>18</v>
      </c>
      <c r="AQ108" s="16" t="s">
        <v>18</v>
      </c>
      <c r="AR108" s="16" t="s">
        <v>18</v>
      </c>
      <c r="AS108" s="16" t="s">
        <v>67</v>
      </c>
      <c r="AT108" s="16" t="s">
        <v>18</v>
      </c>
      <c r="AU108" s="16">
        <v>75</v>
      </c>
      <c r="AV108" s="16">
        <v>1</v>
      </c>
      <c r="AW108" s="16" t="s">
        <v>18</v>
      </c>
    </row>
    <row r="109" spans="1:49" s="16" customFormat="1" ht="13.2">
      <c r="A109" s="17" t="s">
        <v>395</v>
      </c>
      <c r="B109" s="17" t="s">
        <v>396</v>
      </c>
      <c r="C109" s="18">
        <v>91802403000</v>
      </c>
      <c r="D109" s="14">
        <v>284.1300048828125</v>
      </c>
      <c r="E109" s="14">
        <v>123.96926879882813</v>
      </c>
      <c r="F109" s="14">
        <v>-3.6455506721359887</v>
      </c>
      <c r="G109" s="14">
        <v>7527399936</v>
      </c>
      <c r="H109" s="14">
        <v>7.1899997889995575</v>
      </c>
      <c r="I109" s="16" t="s">
        <v>31</v>
      </c>
      <c r="J109" s="16" t="s">
        <v>38</v>
      </c>
      <c r="K109" s="15">
        <v>1.294</v>
      </c>
      <c r="L109" s="15">
        <v>10.802</v>
      </c>
      <c r="M109" s="15">
        <v>1034.117</v>
      </c>
      <c r="N109" s="16" t="s">
        <v>118</v>
      </c>
      <c r="O109" s="15" t="s">
        <v>18</v>
      </c>
      <c r="P109" s="15" t="s">
        <v>18</v>
      </c>
      <c r="Q109" s="15" t="s">
        <v>167</v>
      </c>
      <c r="R109" s="15">
        <v>6.252467155456543</v>
      </c>
      <c r="S109" s="16" t="s">
        <v>18</v>
      </c>
      <c r="T109" s="16" t="s">
        <v>114</v>
      </c>
      <c r="U109" s="16" t="s">
        <v>114</v>
      </c>
      <c r="V109" s="16" t="s">
        <v>18</v>
      </c>
      <c r="W109" s="16">
        <v>10</v>
      </c>
      <c r="X109" s="16">
        <v>80</v>
      </c>
      <c r="Y109" s="16">
        <v>57.900001525878906</v>
      </c>
      <c r="Z109" s="16">
        <v>40</v>
      </c>
      <c r="AA109" s="16">
        <v>75</v>
      </c>
      <c r="AB109" s="16">
        <v>6.8318047523498535</v>
      </c>
      <c r="AC109" s="16">
        <v>7.5902166366577148</v>
      </c>
      <c r="AD109" s="16">
        <v>4.3692073822021484</v>
      </c>
      <c r="AE109" s="16">
        <v>8.9026708602905273</v>
      </c>
      <c r="AF109" s="16" t="s">
        <v>167</v>
      </c>
      <c r="AG109" s="16" t="s">
        <v>167</v>
      </c>
      <c r="AH109" s="16">
        <v>4.3681035041809082</v>
      </c>
      <c r="AI109" s="16">
        <v>3.6284177303314209</v>
      </c>
      <c r="AJ109" s="16" t="s">
        <v>167</v>
      </c>
      <c r="AK109" s="16" t="s">
        <v>167</v>
      </c>
      <c r="AL109" s="16" t="s">
        <v>18</v>
      </c>
      <c r="AM109" s="16" t="s">
        <v>18</v>
      </c>
      <c r="AN109" s="16" t="s">
        <v>18</v>
      </c>
      <c r="AO109" s="16" t="s">
        <v>18</v>
      </c>
      <c r="AP109" s="16" t="s">
        <v>18</v>
      </c>
      <c r="AQ109" s="16" t="s">
        <v>18</v>
      </c>
      <c r="AR109" s="16" t="s">
        <v>18</v>
      </c>
      <c r="AS109" s="16" t="s">
        <v>67</v>
      </c>
      <c r="AT109" s="16" t="s">
        <v>18</v>
      </c>
      <c r="AU109" s="16">
        <v>95</v>
      </c>
      <c r="AV109" s="16">
        <v>10</v>
      </c>
      <c r="AW109" s="16" t="s">
        <v>18</v>
      </c>
    </row>
    <row r="110" spans="1:49" s="16" customFormat="1" ht="13.2">
      <c r="A110" s="17" t="s">
        <v>397</v>
      </c>
      <c r="B110" s="17" t="s">
        <v>398</v>
      </c>
      <c r="C110" s="18">
        <v>91201906291.75</v>
      </c>
      <c r="D110" s="14">
        <v>73.25</v>
      </c>
      <c r="E110" s="14">
        <v>12.114734649658203</v>
      </c>
      <c r="F110" s="14">
        <v>-8.6408628102441867</v>
      </c>
      <c r="G110" s="14">
        <v>27116999680</v>
      </c>
      <c r="H110" s="14">
        <v>4.5499999523162842</v>
      </c>
      <c r="I110" s="16" t="s">
        <v>21</v>
      </c>
      <c r="J110" s="16" t="s">
        <v>22</v>
      </c>
      <c r="K110" s="15">
        <v>55.360999999999997</v>
      </c>
      <c r="L110" s="15">
        <v>59.811</v>
      </c>
      <c r="M110" s="15">
        <v>1387.934</v>
      </c>
      <c r="N110" s="16" t="s">
        <v>118</v>
      </c>
      <c r="O110" s="15" t="s">
        <v>18</v>
      </c>
      <c r="P110" s="15" t="s">
        <v>18</v>
      </c>
      <c r="Q110" s="15" t="s">
        <v>167</v>
      </c>
      <c r="R110" s="15">
        <v>8.3247032165527344</v>
      </c>
      <c r="S110" s="16" t="s">
        <v>18</v>
      </c>
      <c r="T110" s="16" t="s">
        <v>18</v>
      </c>
      <c r="U110" s="16" t="s">
        <v>18</v>
      </c>
      <c r="V110" s="16" t="s">
        <v>18</v>
      </c>
      <c r="W110" s="16">
        <v>10</v>
      </c>
      <c r="X110" s="16" t="s">
        <v>18</v>
      </c>
      <c r="Y110" s="16">
        <v>65.599998474121094</v>
      </c>
      <c r="Z110" s="16">
        <v>30</v>
      </c>
      <c r="AA110" s="16" t="s">
        <v>18</v>
      </c>
      <c r="AB110" s="16">
        <v>7.6680488586425781</v>
      </c>
      <c r="AC110" s="16">
        <v>8.8799190521240234</v>
      </c>
      <c r="AD110" s="16">
        <v>8.7640495300292969</v>
      </c>
      <c r="AE110" s="16">
        <v>7.9506406784057617</v>
      </c>
      <c r="AF110" s="16">
        <v>2.257986307144165</v>
      </c>
      <c r="AG110" s="16">
        <v>3</v>
      </c>
      <c r="AH110" s="16">
        <v>3.9918181896209717</v>
      </c>
      <c r="AI110" s="16" t="s">
        <v>167</v>
      </c>
      <c r="AJ110" s="16">
        <v>7.6079273223876953</v>
      </c>
      <c r="AK110" s="16" t="s">
        <v>167</v>
      </c>
      <c r="AL110" s="16" t="s">
        <v>18</v>
      </c>
      <c r="AM110" s="16" t="s">
        <v>18</v>
      </c>
      <c r="AN110" s="16">
        <v>53</v>
      </c>
      <c r="AO110" s="16" t="s">
        <v>18</v>
      </c>
      <c r="AP110" s="16" t="s">
        <v>18</v>
      </c>
      <c r="AQ110" s="16" t="s">
        <v>18</v>
      </c>
      <c r="AR110" s="16" t="s">
        <v>18</v>
      </c>
      <c r="AS110" s="16" t="s">
        <v>68</v>
      </c>
      <c r="AT110" s="16" t="s">
        <v>18</v>
      </c>
      <c r="AU110" s="16">
        <v>99</v>
      </c>
      <c r="AV110" s="16">
        <v>1</v>
      </c>
      <c r="AW110" s="16" t="s">
        <v>18</v>
      </c>
    </row>
    <row r="111" spans="1:49" s="16" customFormat="1" ht="13.2">
      <c r="A111" s="17" t="s">
        <v>399</v>
      </c>
      <c r="B111" s="17" t="s">
        <v>400</v>
      </c>
      <c r="C111" s="18">
        <v>90657494807.76001</v>
      </c>
      <c r="D111" s="14">
        <v>289.98001098632813</v>
      </c>
      <c r="E111" s="14">
        <v>44.145965576171875</v>
      </c>
      <c r="F111" s="14">
        <v>23.128537110942492</v>
      </c>
      <c r="G111" s="14">
        <v>5860168064</v>
      </c>
      <c r="H111" s="14">
        <v>6.7400000095367432</v>
      </c>
      <c r="I111" s="16" t="s">
        <v>31</v>
      </c>
      <c r="J111" s="16" t="s">
        <v>256</v>
      </c>
      <c r="K111" s="15">
        <v>1.071</v>
      </c>
      <c r="L111" s="15">
        <v>6.0739999999999998</v>
      </c>
      <c r="M111" s="15">
        <v>1419.874</v>
      </c>
      <c r="N111" s="16" t="s">
        <v>118</v>
      </c>
      <c r="O111" s="15" t="s">
        <v>18</v>
      </c>
      <c r="P111" s="15" t="s">
        <v>18</v>
      </c>
      <c r="Q111" s="15" t="s">
        <v>167</v>
      </c>
      <c r="R111" s="15" t="s">
        <v>167</v>
      </c>
      <c r="S111" s="16" t="s">
        <v>18</v>
      </c>
      <c r="T111" s="16" t="s">
        <v>18</v>
      </c>
      <c r="U111" s="16" t="s">
        <v>114</v>
      </c>
      <c r="V111" s="16" t="s">
        <v>18</v>
      </c>
      <c r="W111" s="16">
        <v>9</v>
      </c>
      <c r="X111" s="16" t="s">
        <v>18</v>
      </c>
      <c r="Y111" s="16">
        <v>60.666698455810547</v>
      </c>
      <c r="Z111" s="16">
        <v>33.333301544189453</v>
      </c>
      <c r="AA111" s="16" t="s">
        <v>18</v>
      </c>
      <c r="AB111" s="16">
        <v>6.7284688949584961</v>
      </c>
      <c r="AC111" s="16">
        <v>7.2850842475891113</v>
      </c>
      <c r="AD111" s="16">
        <v>2.0692615509033203</v>
      </c>
      <c r="AE111" s="16">
        <v>7.8577547073364258</v>
      </c>
      <c r="AF111" s="16">
        <v>3</v>
      </c>
      <c r="AG111" s="16">
        <v>1</v>
      </c>
      <c r="AH111" s="16">
        <v>2.6615843772888184</v>
      </c>
      <c r="AI111" s="16">
        <v>0</v>
      </c>
      <c r="AJ111" s="16" t="s">
        <v>167</v>
      </c>
      <c r="AK111" s="16" t="s">
        <v>167</v>
      </c>
      <c r="AL111" s="16" t="s">
        <v>18</v>
      </c>
      <c r="AM111" s="16" t="s">
        <v>18</v>
      </c>
      <c r="AN111" s="16" t="s">
        <v>18</v>
      </c>
      <c r="AO111" s="16">
        <v>0</v>
      </c>
      <c r="AP111" s="16" t="s">
        <v>18</v>
      </c>
      <c r="AQ111" s="16" t="s">
        <v>18</v>
      </c>
      <c r="AR111" s="16" t="s">
        <v>18</v>
      </c>
      <c r="AS111" s="16" t="s">
        <v>66</v>
      </c>
      <c r="AT111" s="16" t="s">
        <v>18</v>
      </c>
      <c r="AU111" s="16">
        <v>76</v>
      </c>
      <c r="AV111" s="16">
        <v>10</v>
      </c>
      <c r="AW111" s="16" t="s">
        <v>18</v>
      </c>
    </row>
    <row r="112" spans="1:49" s="16" customFormat="1" ht="13.2">
      <c r="A112" s="17" t="s">
        <v>401</v>
      </c>
      <c r="B112" s="17" t="s">
        <v>402</v>
      </c>
      <c r="C112" s="18">
        <v>88383162426.259995</v>
      </c>
      <c r="D112" s="14">
        <v>347.32998657226563</v>
      </c>
      <c r="E112" s="14">
        <v>36.12481689453125</v>
      </c>
      <c r="F112" s="14">
        <v>11.606659817407783</v>
      </c>
      <c r="G112" s="14">
        <v>23051900416</v>
      </c>
      <c r="H112" s="14">
        <v>9.3399999141693115</v>
      </c>
      <c r="I112" s="16" t="s">
        <v>16</v>
      </c>
      <c r="J112" s="16" t="s">
        <v>53</v>
      </c>
      <c r="K112" s="15">
        <v>433.25799999999998</v>
      </c>
      <c r="L112" s="15">
        <v>288.85700000000003</v>
      </c>
      <c r="M112" s="15">
        <v>852.74800000000005</v>
      </c>
      <c r="N112" s="16" t="s">
        <v>118</v>
      </c>
      <c r="O112" s="15" t="s">
        <v>18</v>
      </c>
      <c r="P112" s="15" t="s">
        <v>18</v>
      </c>
      <c r="Q112" s="15">
        <v>6.2119302749633789</v>
      </c>
      <c r="R112" s="15">
        <v>4.0586380958557129</v>
      </c>
      <c r="S112" s="16" t="s">
        <v>18</v>
      </c>
      <c r="T112" s="16" t="s">
        <v>18</v>
      </c>
      <c r="U112" s="16" t="s">
        <v>18</v>
      </c>
      <c r="V112" s="16" t="s">
        <v>18</v>
      </c>
      <c r="W112" s="16">
        <v>11</v>
      </c>
      <c r="X112" s="16">
        <v>81.818199157714844</v>
      </c>
      <c r="Y112" s="16">
        <v>62.363601684570313</v>
      </c>
      <c r="Z112" s="16">
        <v>36.363601684570313</v>
      </c>
      <c r="AA112" s="16">
        <v>75</v>
      </c>
      <c r="AB112" s="16">
        <v>7.2659878730773926</v>
      </c>
      <c r="AC112" s="16">
        <v>8.2266721725463867</v>
      </c>
      <c r="AD112" s="16">
        <v>7.712254524230957</v>
      </c>
      <c r="AE112" s="16">
        <v>7.2724413871765137</v>
      </c>
      <c r="AF112" s="16">
        <v>0</v>
      </c>
      <c r="AG112" s="16" t="s">
        <v>167</v>
      </c>
      <c r="AH112" s="16" t="s">
        <v>167</v>
      </c>
      <c r="AI112" s="16" t="s">
        <v>167</v>
      </c>
      <c r="AJ112" s="16" t="s">
        <v>167</v>
      </c>
      <c r="AK112" s="16">
        <v>4.8317227363586426</v>
      </c>
      <c r="AL112" s="16" t="s">
        <v>18</v>
      </c>
      <c r="AM112" s="16" t="s">
        <v>18</v>
      </c>
      <c r="AN112" s="16" t="s">
        <v>18</v>
      </c>
      <c r="AO112" s="16" t="s">
        <v>18</v>
      </c>
      <c r="AP112" s="16" t="s">
        <v>18</v>
      </c>
      <c r="AQ112" s="16" t="s">
        <v>18</v>
      </c>
      <c r="AR112" s="16" t="s">
        <v>18</v>
      </c>
      <c r="AS112" s="16" t="s">
        <v>66</v>
      </c>
      <c r="AT112" s="16" t="s">
        <v>18</v>
      </c>
      <c r="AU112" s="16">
        <v>77</v>
      </c>
      <c r="AV112" s="16">
        <v>7</v>
      </c>
      <c r="AW112" s="16" t="s">
        <v>18</v>
      </c>
    </row>
    <row r="113" spans="1:49" s="16" customFormat="1" ht="13.2">
      <c r="A113" s="17" t="s">
        <v>403</v>
      </c>
      <c r="B113" s="17" t="s">
        <v>404</v>
      </c>
      <c r="C113" s="18">
        <v>88213835473.799988</v>
      </c>
      <c r="D113" s="14">
        <v>333.52999877929688</v>
      </c>
      <c r="E113" s="14">
        <v>17.576194763183594</v>
      </c>
      <c r="F113" s="14">
        <v>23.469704080164</v>
      </c>
      <c r="G113" s="14">
        <v>64967999488</v>
      </c>
      <c r="H113" s="14">
        <v>19.179999828338623</v>
      </c>
      <c r="I113" s="16" t="s">
        <v>21</v>
      </c>
      <c r="J113" s="16" t="s">
        <v>41</v>
      </c>
      <c r="K113" s="15">
        <v>828.399</v>
      </c>
      <c r="L113" s="15">
        <v>1226.44</v>
      </c>
      <c r="M113" s="15">
        <v>450.56599999999997</v>
      </c>
      <c r="N113" s="16" t="s">
        <v>118</v>
      </c>
      <c r="O113" s="15" t="s">
        <v>18</v>
      </c>
      <c r="P113" s="15" t="s">
        <v>18</v>
      </c>
      <c r="Q113" s="15" t="s">
        <v>167</v>
      </c>
      <c r="R113" s="15">
        <v>0</v>
      </c>
      <c r="S113" s="16" t="s">
        <v>18</v>
      </c>
      <c r="T113" s="16" t="s">
        <v>18</v>
      </c>
      <c r="U113" s="16" t="s">
        <v>18</v>
      </c>
      <c r="V113" s="16" t="s">
        <v>18</v>
      </c>
      <c r="W113" s="16">
        <v>10</v>
      </c>
      <c r="X113" s="16">
        <v>70</v>
      </c>
      <c r="Y113" s="16">
        <v>63.5</v>
      </c>
      <c r="Z113" s="16">
        <v>30</v>
      </c>
      <c r="AA113" s="16">
        <v>75</v>
      </c>
      <c r="AB113" s="16">
        <v>7.4204525947570801</v>
      </c>
      <c r="AC113" s="16">
        <v>8.3799648284912109</v>
      </c>
      <c r="AD113" s="16">
        <v>8.3763132095336914</v>
      </c>
      <c r="AE113" s="16">
        <v>7.7754783630371094</v>
      </c>
      <c r="AF113" s="16">
        <v>10</v>
      </c>
      <c r="AG113" s="16" t="s">
        <v>167</v>
      </c>
      <c r="AH113" s="16">
        <v>0</v>
      </c>
      <c r="AI113" s="16">
        <v>2</v>
      </c>
      <c r="AJ113" s="16" t="s">
        <v>167</v>
      </c>
      <c r="AK113" s="16">
        <v>0</v>
      </c>
      <c r="AL113" s="16" t="s">
        <v>18</v>
      </c>
      <c r="AM113" s="16" t="s">
        <v>18</v>
      </c>
      <c r="AN113" s="16">
        <v>78</v>
      </c>
      <c r="AO113" s="16" t="s">
        <v>18</v>
      </c>
      <c r="AP113" s="16" t="s">
        <v>18</v>
      </c>
      <c r="AQ113" s="16" t="s">
        <v>18</v>
      </c>
      <c r="AR113" s="16" t="s">
        <v>18</v>
      </c>
      <c r="AS113" s="16" t="s">
        <v>67</v>
      </c>
      <c r="AT113" s="16" t="s">
        <v>18</v>
      </c>
      <c r="AU113" s="16">
        <v>55</v>
      </c>
      <c r="AV113" s="16">
        <v>5</v>
      </c>
      <c r="AW113" s="16" t="s">
        <v>18</v>
      </c>
    </row>
    <row r="114" spans="1:49" s="16" customFormat="1" ht="13.2">
      <c r="A114" s="17" t="s">
        <v>405</v>
      </c>
      <c r="B114" s="17" t="s">
        <v>406</v>
      </c>
      <c r="C114" s="18">
        <v>87178718835</v>
      </c>
      <c r="D114" s="14">
        <v>571.5</v>
      </c>
      <c r="E114" s="14">
        <v>62.130268096923828</v>
      </c>
      <c r="F114" s="14">
        <v>10.990275933067695</v>
      </c>
      <c r="G114" s="14">
        <v>6130509056</v>
      </c>
      <c r="H114" s="14">
        <v>9.25</v>
      </c>
      <c r="I114" s="16" t="s">
        <v>31</v>
      </c>
      <c r="J114" s="16" t="s">
        <v>38</v>
      </c>
      <c r="K114" s="15">
        <v>5.758</v>
      </c>
      <c r="L114" s="15">
        <v>37.29</v>
      </c>
      <c r="M114" s="15">
        <v>341.02100000000002</v>
      </c>
      <c r="N114" s="16" t="s">
        <v>118</v>
      </c>
      <c r="O114" s="15" t="s">
        <v>18</v>
      </c>
      <c r="P114" s="15" t="s">
        <v>18</v>
      </c>
      <c r="Q114" s="15" t="s">
        <v>167</v>
      </c>
      <c r="R114" s="15">
        <v>4.2842617034912109</v>
      </c>
      <c r="S114" s="16" t="s">
        <v>18</v>
      </c>
      <c r="T114" s="16" t="s">
        <v>18</v>
      </c>
      <c r="U114" s="16" t="s">
        <v>114</v>
      </c>
      <c r="V114" s="16" t="s">
        <v>18</v>
      </c>
      <c r="W114" s="16">
        <v>11</v>
      </c>
      <c r="X114" s="16">
        <v>90</v>
      </c>
      <c r="Y114" s="16">
        <v>63</v>
      </c>
      <c r="Z114" s="16">
        <v>27.272699356079102</v>
      </c>
      <c r="AA114" s="16">
        <v>75</v>
      </c>
      <c r="AB114" s="16">
        <v>4.9628119468688965</v>
      </c>
      <c r="AC114" s="16">
        <v>8.2635869979858398</v>
      </c>
      <c r="AD114" s="16">
        <v>6.8426194190979004</v>
      </c>
      <c r="AE114" s="16">
        <v>8.5537109375</v>
      </c>
      <c r="AF114" s="16" t="s">
        <v>167</v>
      </c>
      <c r="AG114" s="16" t="s">
        <v>167</v>
      </c>
      <c r="AH114" s="16">
        <v>6.0371127128601074</v>
      </c>
      <c r="AI114" s="16">
        <v>7.8857555389404297</v>
      </c>
      <c r="AJ114" s="16" t="s">
        <v>167</v>
      </c>
      <c r="AK114" s="16" t="s">
        <v>167</v>
      </c>
      <c r="AL114" s="16">
        <v>2.7000000476837158</v>
      </c>
      <c r="AM114" s="16">
        <v>0.51574805426031478</v>
      </c>
      <c r="AN114" s="16">
        <v>25.399999618530273</v>
      </c>
      <c r="AO114" s="16" t="s">
        <v>18</v>
      </c>
      <c r="AP114" s="16" t="s">
        <v>18</v>
      </c>
      <c r="AQ114" s="16" t="s">
        <v>18</v>
      </c>
      <c r="AR114" s="16" t="s">
        <v>18</v>
      </c>
      <c r="AS114" s="16" t="s">
        <v>67</v>
      </c>
      <c r="AT114" s="16" t="s">
        <v>18</v>
      </c>
      <c r="AU114" s="16">
        <v>88</v>
      </c>
      <c r="AV114" s="16">
        <v>4</v>
      </c>
      <c r="AW114" s="16" t="s">
        <v>18</v>
      </c>
    </row>
    <row r="115" spans="1:49" s="16" customFormat="1" ht="13.2">
      <c r="A115" s="17" t="s">
        <v>407</v>
      </c>
      <c r="B115" s="17" t="s">
        <v>408</v>
      </c>
      <c r="C115" s="18">
        <v>85600630112.550003</v>
      </c>
      <c r="D115" s="14">
        <v>213.14999389648438</v>
      </c>
      <c r="E115" s="14">
        <v>34.690666198730469</v>
      </c>
      <c r="F115" s="14">
        <v>19.436132098484336</v>
      </c>
      <c r="G115" s="14">
        <v>20426000384</v>
      </c>
      <c r="H115" s="14">
        <v>5.6999999284744263</v>
      </c>
      <c r="I115" s="16" t="s">
        <v>28</v>
      </c>
      <c r="J115" s="16" t="s">
        <v>42</v>
      </c>
      <c r="K115" s="15">
        <v>15278.101000000001</v>
      </c>
      <c r="L115" s="15">
        <v>352.07400000000001</v>
      </c>
      <c r="M115" s="15">
        <v>3049.328</v>
      </c>
      <c r="N115" s="16" t="s">
        <v>118</v>
      </c>
      <c r="O115" s="15" t="s">
        <v>18</v>
      </c>
      <c r="P115" s="15" t="s">
        <v>18</v>
      </c>
      <c r="Q115" s="15">
        <v>5.8033585548400879</v>
      </c>
      <c r="R115" s="15">
        <v>3.7713503837585449</v>
      </c>
      <c r="S115" s="16" t="s">
        <v>18</v>
      </c>
      <c r="T115" s="16" t="s">
        <v>114</v>
      </c>
      <c r="U115" s="16" t="s">
        <v>114</v>
      </c>
      <c r="V115" s="16" t="s">
        <v>18</v>
      </c>
      <c r="W115" s="16">
        <v>10</v>
      </c>
      <c r="X115" s="16" t="s">
        <v>18</v>
      </c>
      <c r="Y115" s="16">
        <v>63.700000762939453</v>
      </c>
      <c r="Z115" s="16">
        <v>30</v>
      </c>
      <c r="AA115" s="16" t="s">
        <v>18</v>
      </c>
      <c r="AB115" s="16">
        <v>7.8246488571166992</v>
      </c>
      <c r="AC115" s="16">
        <v>8.9172229766845703</v>
      </c>
      <c r="AD115" s="16">
        <v>8.0613632202148438</v>
      </c>
      <c r="AE115" s="16">
        <v>8.8459291458129883</v>
      </c>
      <c r="AF115" s="16" t="s">
        <v>167</v>
      </c>
      <c r="AG115" s="16" t="s">
        <v>167</v>
      </c>
      <c r="AH115" s="16">
        <v>10</v>
      </c>
      <c r="AI115" s="16" t="s">
        <v>167</v>
      </c>
      <c r="AJ115" s="16" t="s">
        <v>167</v>
      </c>
      <c r="AK115" s="16">
        <v>1.1922056674957275</v>
      </c>
      <c r="AL115" s="16" t="s">
        <v>18</v>
      </c>
      <c r="AM115" s="16" t="s">
        <v>18</v>
      </c>
      <c r="AN115" s="16">
        <v>19</v>
      </c>
      <c r="AO115" s="16">
        <v>17.08799934387207</v>
      </c>
      <c r="AP115" s="16" t="s">
        <v>18</v>
      </c>
      <c r="AQ115" s="16" t="s">
        <v>18</v>
      </c>
      <c r="AR115" s="16" t="s">
        <v>18</v>
      </c>
      <c r="AS115" s="16" t="s">
        <v>66</v>
      </c>
      <c r="AT115" s="16" t="s">
        <v>18</v>
      </c>
      <c r="AU115" s="16">
        <v>97</v>
      </c>
      <c r="AV115" s="16">
        <v>1</v>
      </c>
      <c r="AW115" s="16" t="s">
        <v>18</v>
      </c>
    </row>
    <row r="116" spans="1:49" s="16" customFormat="1" ht="13.2">
      <c r="A116" s="17" t="s">
        <v>409</v>
      </c>
      <c r="B116" s="17" t="s">
        <v>410</v>
      </c>
      <c r="C116" s="18">
        <v>84742555919.999985</v>
      </c>
      <c r="D116" s="14">
        <v>311.27999877929688</v>
      </c>
      <c r="E116" s="14">
        <v>82.629669189453125</v>
      </c>
      <c r="F116" s="14">
        <v>14.285715886350946</v>
      </c>
      <c r="G116" s="14">
        <v>4089985984</v>
      </c>
      <c r="H116" s="14">
        <v>3.8600000143051147</v>
      </c>
      <c r="I116" s="16" t="s">
        <v>31</v>
      </c>
      <c r="J116" s="16" t="s">
        <v>38</v>
      </c>
      <c r="K116" s="15">
        <v>8.2530000000000001</v>
      </c>
      <c r="L116" s="15">
        <v>23.734000000000002</v>
      </c>
      <c r="M116" s="15">
        <v>272.77300000000002</v>
      </c>
      <c r="N116" s="16" t="s">
        <v>118</v>
      </c>
      <c r="O116" s="15" t="s">
        <v>18</v>
      </c>
      <c r="P116" s="15" t="s">
        <v>18</v>
      </c>
      <c r="Q116" s="15" t="s">
        <v>167</v>
      </c>
      <c r="R116" s="15">
        <v>6.7942070960998535</v>
      </c>
      <c r="S116" s="16" t="s">
        <v>114</v>
      </c>
      <c r="T116" s="16" t="s">
        <v>114</v>
      </c>
      <c r="U116" s="16" t="s">
        <v>114</v>
      </c>
      <c r="V116" s="16" t="s">
        <v>18</v>
      </c>
      <c r="W116" s="16">
        <v>10</v>
      </c>
      <c r="X116" s="16" t="s">
        <v>18</v>
      </c>
      <c r="Y116" s="16">
        <v>65</v>
      </c>
      <c r="Z116" s="16">
        <v>30</v>
      </c>
      <c r="AA116" s="16" t="s">
        <v>18</v>
      </c>
      <c r="AB116" s="16">
        <v>5.9241824150085449</v>
      </c>
      <c r="AC116" s="16">
        <v>7.9443860054016113</v>
      </c>
      <c r="AD116" s="16">
        <v>8.3178386688232422</v>
      </c>
      <c r="AE116" s="16">
        <v>9.4398689270019531</v>
      </c>
      <c r="AF116" s="16" t="s">
        <v>167</v>
      </c>
      <c r="AG116" s="16" t="s">
        <v>167</v>
      </c>
      <c r="AH116" s="16">
        <v>3.970085620880127</v>
      </c>
      <c r="AI116" s="16">
        <v>0.7653312087059021</v>
      </c>
      <c r="AJ116" s="16" t="s">
        <v>167</v>
      </c>
      <c r="AK116" s="16" t="s">
        <v>167</v>
      </c>
      <c r="AL116" s="16" t="s">
        <v>18</v>
      </c>
      <c r="AM116" s="16" t="s">
        <v>18</v>
      </c>
      <c r="AN116" s="16" t="s">
        <v>18</v>
      </c>
      <c r="AO116" s="16" t="s">
        <v>18</v>
      </c>
      <c r="AP116" s="16" t="s">
        <v>18</v>
      </c>
      <c r="AQ116" s="16" t="s">
        <v>18</v>
      </c>
      <c r="AR116" s="16" t="s">
        <v>18</v>
      </c>
      <c r="AS116" s="16" t="s">
        <v>67</v>
      </c>
      <c r="AT116" s="16" t="s">
        <v>18</v>
      </c>
      <c r="AU116" s="16">
        <v>93</v>
      </c>
      <c r="AV116" s="16">
        <v>2</v>
      </c>
      <c r="AW116" s="16" t="s">
        <v>18</v>
      </c>
    </row>
    <row r="117" spans="1:49" s="16" customFormat="1" ht="13.2">
      <c r="A117" s="17" t="s">
        <v>411</v>
      </c>
      <c r="B117" s="17" t="s">
        <v>412</v>
      </c>
      <c r="C117" s="18">
        <v>81816121405.259995</v>
      </c>
      <c r="D117" s="14">
        <v>177.21000671386719</v>
      </c>
      <c r="E117" s="14">
        <v>19.117198944091797</v>
      </c>
      <c r="F117" s="14">
        <v>25.34089661813934</v>
      </c>
      <c r="G117" s="14">
        <v>107411998720</v>
      </c>
      <c r="H117" s="14">
        <v>8.9599997997283936</v>
      </c>
      <c r="I117" s="16" t="s">
        <v>25</v>
      </c>
      <c r="J117" s="16" t="s">
        <v>121</v>
      </c>
      <c r="K117" s="15">
        <v>912.51199999999994</v>
      </c>
      <c r="L117" s="15">
        <v>1491.5989999999999</v>
      </c>
      <c r="M117" s="15">
        <v>39726.767999999996</v>
      </c>
      <c r="N117" s="16" t="s">
        <v>118</v>
      </c>
      <c r="O117" s="15" t="s">
        <v>18</v>
      </c>
      <c r="P117" s="15" t="s">
        <v>18</v>
      </c>
      <c r="Q117" s="15">
        <v>8.4494504928588867</v>
      </c>
      <c r="R117" s="15">
        <v>7.1738672256469727</v>
      </c>
      <c r="S117" s="16" t="s">
        <v>18</v>
      </c>
      <c r="T117" s="16" t="s">
        <v>18</v>
      </c>
      <c r="U117" s="16" t="s">
        <v>18</v>
      </c>
      <c r="V117" s="16" t="s">
        <v>18</v>
      </c>
      <c r="W117" s="16">
        <v>12</v>
      </c>
      <c r="X117" s="16" t="s">
        <v>18</v>
      </c>
      <c r="Y117" s="16">
        <v>64.75</v>
      </c>
      <c r="Z117" s="16">
        <v>33.333301544189453</v>
      </c>
      <c r="AA117" s="16" t="s">
        <v>18</v>
      </c>
      <c r="AB117" s="16">
        <v>6.8576960563659668</v>
      </c>
      <c r="AC117" s="16">
        <v>8.3852624893188477</v>
      </c>
      <c r="AD117" s="16">
        <v>7.8681468963623047</v>
      </c>
      <c r="AE117" s="16">
        <v>7.0756025314331055</v>
      </c>
      <c r="AF117" s="16">
        <v>1.7999999523162842</v>
      </c>
      <c r="AG117" s="16">
        <v>3</v>
      </c>
      <c r="AH117" s="16">
        <v>7.3618278503417969</v>
      </c>
      <c r="AI117" s="16">
        <v>2</v>
      </c>
      <c r="AJ117" s="16">
        <v>1.0991510152816772</v>
      </c>
      <c r="AK117" s="16">
        <v>0</v>
      </c>
      <c r="AL117" s="16" t="s">
        <v>18</v>
      </c>
      <c r="AM117" s="16" t="s">
        <v>18</v>
      </c>
      <c r="AN117" s="16" t="s">
        <v>18</v>
      </c>
      <c r="AO117" s="16" t="s">
        <v>18</v>
      </c>
      <c r="AP117" s="16" t="s">
        <v>18</v>
      </c>
      <c r="AQ117" s="16" t="s">
        <v>18</v>
      </c>
      <c r="AR117" s="16" t="s">
        <v>18</v>
      </c>
      <c r="AS117" s="16" t="s">
        <v>67</v>
      </c>
      <c r="AT117" s="16" t="s">
        <v>18</v>
      </c>
      <c r="AU117" s="16">
        <v>83</v>
      </c>
      <c r="AV117" s="16">
        <v>1</v>
      </c>
      <c r="AW117" s="16" t="s">
        <v>18</v>
      </c>
    </row>
    <row r="118" spans="1:49" s="16" customFormat="1" ht="13.2">
      <c r="A118" s="17" t="s">
        <v>413</v>
      </c>
      <c r="B118" s="17" t="s">
        <v>414</v>
      </c>
      <c r="C118" s="18">
        <v>80162309175.87999</v>
      </c>
      <c r="D118" s="14">
        <v>268.32998657226563</v>
      </c>
      <c r="E118" s="14">
        <v>27.758686065673828</v>
      </c>
      <c r="F118" s="14">
        <v>2.9741950746485335</v>
      </c>
      <c r="G118" s="14">
        <v>16107000064</v>
      </c>
      <c r="H118" s="14">
        <v>9.7699999809265137</v>
      </c>
      <c r="I118" s="16" t="s">
        <v>28</v>
      </c>
      <c r="J118" s="16" t="s">
        <v>273</v>
      </c>
      <c r="K118" s="15">
        <v>111.363</v>
      </c>
      <c r="L118" s="15">
        <v>411.59500000000003</v>
      </c>
      <c r="M118" s="15">
        <v>7.5549999999999997</v>
      </c>
      <c r="N118" s="16" t="s">
        <v>118</v>
      </c>
      <c r="O118" s="15" t="s">
        <v>18</v>
      </c>
      <c r="P118" s="15" t="s">
        <v>18</v>
      </c>
      <c r="Q118" s="15" t="s">
        <v>167</v>
      </c>
      <c r="R118" s="15">
        <v>7.0938482284545898</v>
      </c>
      <c r="S118" s="16" t="s">
        <v>18</v>
      </c>
      <c r="T118" s="16" t="s">
        <v>18</v>
      </c>
      <c r="U118" s="16" t="s">
        <v>18</v>
      </c>
      <c r="V118" s="16" t="s">
        <v>18</v>
      </c>
      <c r="W118" s="16">
        <v>12</v>
      </c>
      <c r="X118" s="16" t="s">
        <v>18</v>
      </c>
      <c r="Y118" s="16">
        <v>62.916698455810547</v>
      </c>
      <c r="Z118" s="16">
        <v>25</v>
      </c>
      <c r="AA118" s="16" t="s">
        <v>18</v>
      </c>
      <c r="AB118" s="16">
        <v>6.0162816047668457</v>
      </c>
      <c r="AC118" s="16">
        <v>7.4366726875305176</v>
      </c>
      <c r="AD118" s="16">
        <v>8.1025419235229492</v>
      </c>
      <c r="AE118" s="16">
        <v>8.2741613388061523</v>
      </c>
      <c r="AF118" s="16">
        <v>3</v>
      </c>
      <c r="AG118" s="16" t="s">
        <v>167</v>
      </c>
      <c r="AH118" s="16" t="s">
        <v>167</v>
      </c>
      <c r="AI118" s="16" t="s">
        <v>167</v>
      </c>
      <c r="AJ118" s="16" t="s">
        <v>167</v>
      </c>
      <c r="AK118" s="16">
        <v>6.1215882301330566</v>
      </c>
      <c r="AL118" s="16" t="s">
        <v>18</v>
      </c>
      <c r="AM118" s="16" t="s">
        <v>18</v>
      </c>
      <c r="AN118" s="16" t="s">
        <v>18</v>
      </c>
      <c r="AO118" s="16" t="s">
        <v>18</v>
      </c>
      <c r="AP118" s="16" t="s">
        <v>18</v>
      </c>
      <c r="AQ118" s="16" t="s">
        <v>18</v>
      </c>
      <c r="AR118" s="16" t="s">
        <v>18</v>
      </c>
      <c r="AS118" s="16" t="s">
        <v>66</v>
      </c>
      <c r="AT118" s="16" t="s">
        <v>18</v>
      </c>
      <c r="AU118" s="16">
        <v>75</v>
      </c>
      <c r="AV118" s="16">
        <v>5</v>
      </c>
      <c r="AW118" s="16" t="s">
        <v>18</v>
      </c>
    </row>
    <row r="119" spans="1:49" s="16" customFormat="1" ht="13.2">
      <c r="A119" s="17" t="s">
        <v>415</v>
      </c>
      <c r="B119" s="17" t="s">
        <v>416</v>
      </c>
      <c r="C119" s="18">
        <v>79707031414.12999</v>
      </c>
      <c r="D119" s="14">
        <v>2906.77001953125</v>
      </c>
      <c r="E119" s="14">
        <v>63.218910217285156</v>
      </c>
      <c r="F119" s="14">
        <v>27.101919980254905</v>
      </c>
      <c r="G119" s="14">
        <v>9871649024</v>
      </c>
      <c r="H119" s="14">
        <v>44.590000152587891</v>
      </c>
      <c r="I119" s="16" t="s">
        <v>23</v>
      </c>
      <c r="J119" s="16" t="s">
        <v>33</v>
      </c>
      <c r="K119" s="15">
        <v>133.47499999999999</v>
      </c>
      <c r="L119" s="15">
        <v>151.535</v>
      </c>
      <c r="M119" s="15">
        <v>4307.4489999999996</v>
      </c>
      <c r="N119" s="16" t="s">
        <v>118</v>
      </c>
      <c r="O119" s="15" t="s">
        <v>18</v>
      </c>
      <c r="P119" s="15" t="s">
        <v>18</v>
      </c>
      <c r="Q119" s="15">
        <v>2.3434348106384277</v>
      </c>
      <c r="R119" s="15">
        <v>4.5642900466918945</v>
      </c>
      <c r="S119" s="16" t="s">
        <v>18</v>
      </c>
      <c r="T119" s="16" t="s">
        <v>18</v>
      </c>
      <c r="U119" s="16" t="s">
        <v>114</v>
      </c>
      <c r="V119" s="16" t="s">
        <v>18</v>
      </c>
      <c r="W119" s="16">
        <v>10</v>
      </c>
      <c r="X119" s="16" t="s">
        <v>18</v>
      </c>
      <c r="Y119" s="16">
        <v>58</v>
      </c>
      <c r="Z119" s="16">
        <v>40</v>
      </c>
      <c r="AA119" s="16" t="s">
        <v>18</v>
      </c>
      <c r="AB119" s="16">
        <v>7.5235543251037598</v>
      </c>
      <c r="AC119" s="16">
        <v>8.251643180847168</v>
      </c>
      <c r="AD119" s="16">
        <v>8.1833400726318359</v>
      </c>
      <c r="AE119" s="16">
        <v>7.9037675857543945</v>
      </c>
      <c r="AF119" s="16">
        <v>3</v>
      </c>
      <c r="AG119" s="16">
        <v>3</v>
      </c>
      <c r="AH119" s="16">
        <v>4.4116301536560059</v>
      </c>
      <c r="AI119" s="16">
        <v>3</v>
      </c>
      <c r="AJ119" s="16">
        <v>0</v>
      </c>
      <c r="AK119" s="16" t="s">
        <v>167</v>
      </c>
      <c r="AL119" s="16" t="s">
        <v>18</v>
      </c>
      <c r="AM119" s="16" t="s">
        <v>18</v>
      </c>
      <c r="AN119" s="16" t="s">
        <v>18</v>
      </c>
      <c r="AO119" s="16" t="s">
        <v>18</v>
      </c>
      <c r="AP119" s="16" t="s">
        <v>18</v>
      </c>
      <c r="AQ119" s="16" t="s">
        <v>18</v>
      </c>
      <c r="AR119" s="16" t="s">
        <v>18</v>
      </c>
      <c r="AS119" s="16" t="s">
        <v>69</v>
      </c>
      <c r="AT119" s="16" t="s">
        <v>18</v>
      </c>
      <c r="AU119" s="16">
        <v>92</v>
      </c>
      <c r="AV119" s="16">
        <v>6</v>
      </c>
      <c r="AW119" s="16" t="s">
        <v>18</v>
      </c>
    </row>
    <row r="120" spans="1:49" s="16" customFormat="1" ht="13.2">
      <c r="A120" s="17" t="s">
        <v>417</v>
      </c>
      <c r="B120" s="17" t="s">
        <v>418</v>
      </c>
      <c r="C120" s="18">
        <v>78694675287.750015</v>
      </c>
      <c r="D120" s="14">
        <v>137.42999267578125</v>
      </c>
      <c r="E120" s="14">
        <v>30.451135635375977</v>
      </c>
      <c r="F120" s="14">
        <v>7.3632141832832287</v>
      </c>
      <c r="G120" s="14">
        <v>7988000000</v>
      </c>
      <c r="H120" s="14">
        <v>4.2099998593330383</v>
      </c>
      <c r="I120" s="16" t="s">
        <v>19</v>
      </c>
      <c r="J120" s="16" t="s">
        <v>24</v>
      </c>
      <c r="K120" s="15">
        <v>4.49</v>
      </c>
      <c r="L120" s="15">
        <v>58.314999999999998</v>
      </c>
      <c r="M120" s="15">
        <v>64.358000000000004</v>
      </c>
      <c r="N120" s="16" t="s">
        <v>118</v>
      </c>
      <c r="O120" s="15" t="s">
        <v>18</v>
      </c>
      <c r="P120" s="15" t="s">
        <v>18</v>
      </c>
      <c r="Q120" s="15" t="s">
        <v>167</v>
      </c>
      <c r="R120" s="15">
        <v>6.2444877624511719</v>
      </c>
      <c r="S120" s="16" t="s">
        <v>18</v>
      </c>
      <c r="T120" s="16" t="s">
        <v>18</v>
      </c>
      <c r="U120" s="16" t="s">
        <v>18</v>
      </c>
      <c r="V120" s="16" t="s">
        <v>18</v>
      </c>
      <c r="W120" s="16">
        <v>10</v>
      </c>
      <c r="X120" s="16" t="s">
        <v>18</v>
      </c>
      <c r="Y120" s="16">
        <v>62.299999237060547</v>
      </c>
      <c r="Z120" s="16">
        <v>60</v>
      </c>
      <c r="AA120" s="16" t="s">
        <v>18</v>
      </c>
      <c r="AB120" s="16">
        <v>7.4762248992919922</v>
      </c>
      <c r="AC120" s="16">
        <v>8.625727653503418</v>
      </c>
      <c r="AD120" s="16">
        <v>8.1372613906860352</v>
      </c>
      <c r="AE120" s="16">
        <v>8.7649717330932617</v>
      </c>
      <c r="AF120" s="16" t="s">
        <v>167</v>
      </c>
      <c r="AG120" s="16" t="s">
        <v>167</v>
      </c>
      <c r="AH120" s="16">
        <v>3.078540563583374</v>
      </c>
      <c r="AI120" s="16">
        <v>3</v>
      </c>
      <c r="AJ120" s="16" t="s">
        <v>167</v>
      </c>
      <c r="AK120" s="16" t="s">
        <v>167</v>
      </c>
      <c r="AL120" s="16" t="s">
        <v>18</v>
      </c>
      <c r="AM120" s="16" t="s">
        <v>18</v>
      </c>
      <c r="AN120" s="16" t="s">
        <v>18</v>
      </c>
      <c r="AO120" s="16">
        <v>1</v>
      </c>
      <c r="AP120" s="16" t="s">
        <v>18</v>
      </c>
      <c r="AQ120" s="16" t="s">
        <v>18</v>
      </c>
      <c r="AR120" s="16" t="s">
        <v>18</v>
      </c>
      <c r="AS120" s="16" t="s">
        <v>66</v>
      </c>
      <c r="AT120" s="16" t="s">
        <v>18</v>
      </c>
      <c r="AU120" s="16">
        <v>86</v>
      </c>
      <c r="AV120" s="16">
        <v>3</v>
      </c>
      <c r="AW120" s="16" t="s">
        <v>18</v>
      </c>
    </row>
    <row r="121" spans="1:49" s="16" customFormat="1" ht="13.2">
      <c r="A121" s="17" t="s">
        <v>419</v>
      </c>
      <c r="B121" s="17" t="s">
        <v>420</v>
      </c>
      <c r="C121" s="18">
        <v>78528593733.660004</v>
      </c>
      <c r="D121" s="14">
        <v>54.810001373291016</v>
      </c>
      <c r="E121" s="14">
        <v>17.910793304443359</v>
      </c>
      <c r="F121" s="14">
        <v>5.9261171143794034</v>
      </c>
      <c r="G121" s="14">
        <v>33135000064</v>
      </c>
      <c r="H121" s="14">
        <v>2.9399999976158142</v>
      </c>
      <c r="I121" s="16" t="s">
        <v>35</v>
      </c>
      <c r="J121" s="16" t="s">
        <v>421</v>
      </c>
      <c r="K121" s="15">
        <v>1558.2560000000001</v>
      </c>
      <c r="L121" s="15">
        <v>386.71699999999998</v>
      </c>
      <c r="M121" s="15">
        <v>6963.93</v>
      </c>
      <c r="N121" s="16" t="s">
        <v>122</v>
      </c>
      <c r="O121" s="15">
        <v>1866</v>
      </c>
      <c r="P121" s="15">
        <v>56.315074694431871</v>
      </c>
      <c r="Q121" s="15">
        <v>10</v>
      </c>
      <c r="R121" s="15">
        <v>6.7407875061035156</v>
      </c>
      <c r="S121" s="16" t="s">
        <v>114</v>
      </c>
      <c r="T121" s="16" t="s">
        <v>114</v>
      </c>
      <c r="U121" s="16" t="s">
        <v>114</v>
      </c>
      <c r="V121" s="16" t="s">
        <v>114</v>
      </c>
      <c r="W121" s="16">
        <v>11</v>
      </c>
      <c r="X121" s="16">
        <v>81.818199157714844</v>
      </c>
      <c r="Y121" s="16">
        <v>60.636398315429688</v>
      </c>
      <c r="Z121" s="16">
        <v>27.272699356079102</v>
      </c>
      <c r="AA121" s="16">
        <v>99</v>
      </c>
      <c r="AB121" s="16">
        <v>7.9878778457641602</v>
      </c>
      <c r="AC121" s="16">
        <v>6.9916853904724121</v>
      </c>
      <c r="AD121" s="16">
        <v>7.3588118553161621</v>
      </c>
      <c r="AE121" s="16">
        <v>7.6321172714233398</v>
      </c>
      <c r="AF121" s="16" t="s">
        <v>167</v>
      </c>
      <c r="AG121" s="16" t="s">
        <v>167</v>
      </c>
      <c r="AH121" s="16">
        <v>6.8204774856567383</v>
      </c>
      <c r="AI121" s="16" t="s">
        <v>167</v>
      </c>
      <c r="AJ121" s="16" t="s">
        <v>167</v>
      </c>
      <c r="AK121" s="16">
        <v>4.3811421394348145</v>
      </c>
      <c r="AL121" s="16">
        <v>5.6999998092651367</v>
      </c>
      <c r="AM121" s="16">
        <v>1.1237623715632084</v>
      </c>
      <c r="AN121" s="16">
        <v>20.200000762939453</v>
      </c>
      <c r="AO121" s="16">
        <v>23</v>
      </c>
      <c r="AP121" s="16">
        <v>1.9459459459459458</v>
      </c>
      <c r="AQ121" s="16" t="s">
        <v>18</v>
      </c>
      <c r="AR121" s="16" t="s">
        <v>18</v>
      </c>
      <c r="AS121" s="16" t="s">
        <v>67</v>
      </c>
      <c r="AT121" s="16" t="s">
        <v>18</v>
      </c>
      <c r="AU121" s="16">
        <v>90</v>
      </c>
      <c r="AV121" s="16">
        <v>2</v>
      </c>
      <c r="AW121" s="16" t="s">
        <v>114</v>
      </c>
    </row>
    <row r="122" spans="1:49" s="16" customFormat="1" ht="13.2">
      <c r="A122" s="17" t="s">
        <v>422</v>
      </c>
      <c r="B122" s="17" t="s">
        <v>423</v>
      </c>
      <c r="C122" s="18">
        <v>78305256112.679993</v>
      </c>
      <c r="D122" s="14">
        <v>71.739997863769531</v>
      </c>
      <c r="E122" s="14">
        <v>18.783103942871094</v>
      </c>
      <c r="F122" s="14">
        <v>3.3875964636845168</v>
      </c>
      <c r="G122" s="14">
        <v>25252999680</v>
      </c>
      <c r="H122" s="14">
        <v>3.6399999260902405</v>
      </c>
      <c r="I122" s="16" t="s">
        <v>45</v>
      </c>
      <c r="J122" s="16" t="s">
        <v>49</v>
      </c>
      <c r="K122" s="15">
        <v>88165.467999999993</v>
      </c>
      <c r="L122" s="15">
        <v>177.36699999999999</v>
      </c>
      <c r="M122" s="15">
        <v>34191.087</v>
      </c>
      <c r="N122" s="16" t="s">
        <v>118</v>
      </c>
      <c r="O122" s="15" t="s">
        <v>18</v>
      </c>
      <c r="P122" s="15" t="s">
        <v>18</v>
      </c>
      <c r="Q122" s="15">
        <v>7.161963939666748</v>
      </c>
      <c r="R122" s="15" t="s">
        <v>167</v>
      </c>
      <c r="S122" s="16" t="s">
        <v>18</v>
      </c>
      <c r="T122" s="16" t="s">
        <v>18</v>
      </c>
      <c r="U122" s="16" t="s">
        <v>18</v>
      </c>
      <c r="V122" s="16" t="s">
        <v>18</v>
      </c>
      <c r="W122" s="16">
        <v>17</v>
      </c>
      <c r="X122" s="16" t="s">
        <v>18</v>
      </c>
      <c r="Y122" s="16" t="s">
        <v>18</v>
      </c>
      <c r="Z122" s="16">
        <v>23.529399871826172</v>
      </c>
      <c r="AA122" s="16" t="s">
        <v>18</v>
      </c>
      <c r="AB122" s="16">
        <v>5.5101604461669922</v>
      </c>
      <c r="AC122" s="16">
        <v>7.0605225563049316</v>
      </c>
      <c r="AD122" s="16">
        <v>9.0626220703125</v>
      </c>
      <c r="AE122" s="16">
        <v>9.4265985488891602</v>
      </c>
      <c r="AF122" s="16" t="s">
        <v>167</v>
      </c>
      <c r="AG122" s="16" t="s">
        <v>167</v>
      </c>
      <c r="AH122" s="16" t="s">
        <v>167</v>
      </c>
      <c r="AI122" s="16" t="s">
        <v>167</v>
      </c>
      <c r="AJ122" s="16" t="s">
        <v>167</v>
      </c>
      <c r="AK122" s="16">
        <v>4.1980075836181641</v>
      </c>
      <c r="AL122" s="16">
        <v>8.3000001907348633</v>
      </c>
      <c r="AM122" s="16" t="s">
        <v>18</v>
      </c>
      <c r="AN122" s="16">
        <v>25</v>
      </c>
      <c r="AO122" s="16">
        <v>32</v>
      </c>
      <c r="AP122" s="16" t="s">
        <v>18</v>
      </c>
      <c r="AQ122" s="16" t="s">
        <v>18</v>
      </c>
      <c r="AR122" s="16" t="s">
        <v>18</v>
      </c>
      <c r="AS122" s="16" t="s">
        <v>66</v>
      </c>
      <c r="AT122" s="16" t="s">
        <v>18</v>
      </c>
      <c r="AU122" s="16">
        <v>47</v>
      </c>
      <c r="AV122" s="16">
        <v>2</v>
      </c>
      <c r="AW122" s="16" t="s">
        <v>18</v>
      </c>
    </row>
    <row r="123" spans="1:49" s="16" customFormat="1" ht="13.2">
      <c r="A123" s="17" t="s">
        <v>424</v>
      </c>
      <c r="B123" s="17" t="s">
        <v>425</v>
      </c>
      <c r="C123" s="18">
        <v>78093920503.169998</v>
      </c>
      <c r="D123" s="14">
        <v>825.33001708984375</v>
      </c>
      <c r="E123" s="14">
        <v>80.472000122070313</v>
      </c>
      <c r="F123" s="14">
        <v>2.9758436167986568</v>
      </c>
      <c r="G123" s="14">
        <v>8188135936</v>
      </c>
      <c r="H123" s="14">
        <v>10.340000152587891</v>
      </c>
      <c r="I123" s="16" t="s">
        <v>30</v>
      </c>
      <c r="J123" s="16" t="s">
        <v>125</v>
      </c>
      <c r="K123" s="15">
        <v>40.36</v>
      </c>
      <c r="L123" s="15">
        <v>2492.2719999999999</v>
      </c>
      <c r="M123" s="15">
        <v>1600.28</v>
      </c>
      <c r="N123" s="16" t="s">
        <v>118</v>
      </c>
      <c r="O123" s="15" t="s">
        <v>18</v>
      </c>
      <c r="P123" s="15" t="s">
        <v>18</v>
      </c>
      <c r="Q123" s="15" t="s">
        <v>18</v>
      </c>
      <c r="R123" s="15">
        <v>9.2730112075805664</v>
      </c>
      <c r="S123" s="16" t="s">
        <v>114</v>
      </c>
      <c r="T123" s="16" t="s">
        <v>114</v>
      </c>
      <c r="U123" s="16" t="s">
        <v>18</v>
      </c>
      <c r="V123" s="16" t="s">
        <v>114</v>
      </c>
      <c r="W123" s="16">
        <v>10</v>
      </c>
      <c r="X123" s="16" t="s">
        <v>18</v>
      </c>
      <c r="Y123" s="16">
        <v>62.200000762939453</v>
      </c>
      <c r="Z123" s="16">
        <v>40</v>
      </c>
      <c r="AA123" s="16" t="s">
        <v>18</v>
      </c>
      <c r="AB123" s="16">
        <v>6.1289358139038086</v>
      </c>
      <c r="AC123" s="16">
        <v>5.6295742988586426</v>
      </c>
      <c r="AD123" s="16">
        <v>8.2826662063598633</v>
      </c>
      <c r="AE123" s="16">
        <v>8.0166130065917969</v>
      </c>
      <c r="AF123" s="16" t="s">
        <v>167</v>
      </c>
      <c r="AG123" s="16" t="s">
        <v>167</v>
      </c>
      <c r="AH123" s="16" t="s">
        <v>18</v>
      </c>
      <c r="AI123" s="16">
        <v>9.2941179275512695</v>
      </c>
      <c r="AJ123" s="16" t="s">
        <v>167</v>
      </c>
      <c r="AK123" s="16" t="s">
        <v>167</v>
      </c>
      <c r="AL123" s="16" t="s">
        <v>18</v>
      </c>
      <c r="AM123" s="16" t="s">
        <v>18</v>
      </c>
      <c r="AN123" s="16">
        <v>27</v>
      </c>
      <c r="AO123" s="16" t="s">
        <v>18</v>
      </c>
      <c r="AP123" s="16" t="s">
        <v>18</v>
      </c>
      <c r="AQ123" s="16" t="s">
        <v>18</v>
      </c>
      <c r="AR123" s="16" t="s">
        <v>18</v>
      </c>
      <c r="AS123" s="16" t="s">
        <v>67</v>
      </c>
      <c r="AT123" s="16" t="s">
        <v>18</v>
      </c>
      <c r="AU123" s="16">
        <v>91</v>
      </c>
      <c r="AV123" s="16">
        <v>4</v>
      </c>
      <c r="AW123" s="16" t="s">
        <v>18</v>
      </c>
    </row>
    <row r="124" spans="1:49" s="16" customFormat="1" ht="13.2">
      <c r="A124" s="17" t="s">
        <v>426</v>
      </c>
      <c r="B124" s="17" t="s">
        <v>427</v>
      </c>
      <c r="C124" s="18">
        <v>77510504547.949997</v>
      </c>
      <c r="D124" s="14">
        <v>215.28999328613281</v>
      </c>
      <c r="E124" s="14">
        <v>24.778470993041992</v>
      </c>
      <c r="F124" s="14">
        <v>2.7775236328109632</v>
      </c>
      <c r="G124" s="14">
        <v>5578899840</v>
      </c>
      <c r="H124" s="14">
        <v>8.8700001239776611</v>
      </c>
      <c r="I124" s="16" t="s">
        <v>19</v>
      </c>
      <c r="J124" s="16" t="s">
        <v>24</v>
      </c>
      <c r="K124" s="15">
        <v>0.27500000000000002</v>
      </c>
      <c r="L124" s="15">
        <v>20.812000000000001</v>
      </c>
      <c r="M124" s="15">
        <v>120.1</v>
      </c>
      <c r="N124" s="16" t="s">
        <v>118</v>
      </c>
      <c r="O124" s="15" t="s">
        <v>18</v>
      </c>
      <c r="P124" s="15" t="s">
        <v>18</v>
      </c>
      <c r="Q124" s="15" t="s">
        <v>167</v>
      </c>
      <c r="R124" s="15">
        <v>7.4879641532897949</v>
      </c>
      <c r="S124" s="16" t="s">
        <v>18</v>
      </c>
      <c r="T124" s="16" t="s">
        <v>18</v>
      </c>
      <c r="U124" s="16" t="s">
        <v>18</v>
      </c>
      <c r="V124" s="16" t="s">
        <v>18</v>
      </c>
      <c r="W124" s="16">
        <v>23</v>
      </c>
      <c r="X124" s="16">
        <v>86.956497192382813</v>
      </c>
      <c r="Y124" s="16">
        <v>64.521697998046875</v>
      </c>
      <c r="Z124" s="16">
        <v>26.086999893188477</v>
      </c>
      <c r="AA124" s="16">
        <v>75</v>
      </c>
      <c r="AB124" s="16">
        <v>5.3923802375793457</v>
      </c>
      <c r="AC124" s="16">
        <v>5.0456256866455078</v>
      </c>
      <c r="AD124" s="16">
        <v>4.1762065887451172</v>
      </c>
      <c r="AE124" s="16">
        <v>8.6799659729003906</v>
      </c>
      <c r="AF124" s="16" t="s">
        <v>167</v>
      </c>
      <c r="AG124" s="16" t="s">
        <v>167</v>
      </c>
      <c r="AH124" s="16">
        <v>4.7973847389221191</v>
      </c>
      <c r="AI124" s="16">
        <v>10</v>
      </c>
      <c r="AJ124" s="16" t="s">
        <v>167</v>
      </c>
      <c r="AK124" s="16" t="s">
        <v>167</v>
      </c>
      <c r="AL124" s="16" t="s">
        <v>18</v>
      </c>
      <c r="AM124" s="16" t="s">
        <v>18</v>
      </c>
      <c r="AN124" s="16" t="s">
        <v>18</v>
      </c>
      <c r="AO124" s="16" t="s">
        <v>18</v>
      </c>
      <c r="AP124" s="16" t="s">
        <v>18</v>
      </c>
      <c r="AQ124" s="16" t="s">
        <v>18</v>
      </c>
      <c r="AR124" s="16" t="s">
        <v>18</v>
      </c>
      <c r="AS124" s="16" t="s">
        <v>69</v>
      </c>
      <c r="AT124" s="16" t="s">
        <v>18</v>
      </c>
      <c r="AU124" s="16">
        <v>84</v>
      </c>
      <c r="AV124" s="16">
        <v>10</v>
      </c>
      <c r="AW124" s="16" t="s">
        <v>18</v>
      </c>
    </row>
    <row r="125" spans="1:49" s="16" customFormat="1" ht="13.2">
      <c r="A125" s="17" t="s">
        <v>428</v>
      </c>
      <c r="B125" s="17" t="s">
        <v>429</v>
      </c>
      <c r="C125" s="18">
        <v>77506259540.970001</v>
      </c>
      <c r="D125" s="14">
        <v>282.489990234375</v>
      </c>
      <c r="E125" s="14">
        <v>23.501663208007813</v>
      </c>
      <c r="F125" s="14">
        <v>9.3603001012246168</v>
      </c>
      <c r="G125" s="14">
        <v>42271998976</v>
      </c>
      <c r="H125" s="14">
        <v>12.130000114440918</v>
      </c>
      <c r="I125" s="16" t="s">
        <v>28</v>
      </c>
      <c r="J125" s="16" t="s">
        <v>328</v>
      </c>
      <c r="K125" s="15">
        <v>305.298</v>
      </c>
      <c r="L125" s="15">
        <v>433.66300000000001</v>
      </c>
      <c r="M125" s="15">
        <v>547.78300000000002</v>
      </c>
      <c r="N125" s="16" t="s">
        <v>118</v>
      </c>
      <c r="O125" s="15" t="s">
        <v>18</v>
      </c>
      <c r="P125" s="15" t="s">
        <v>18</v>
      </c>
      <c r="Q125" s="15">
        <v>5.4665555953979492</v>
      </c>
      <c r="R125" s="15">
        <v>5.4675297737121582</v>
      </c>
      <c r="S125" s="16" t="s">
        <v>18</v>
      </c>
      <c r="T125" s="16" t="s">
        <v>18</v>
      </c>
      <c r="U125" s="16" t="s">
        <v>18</v>
      </c>
      <c r="V125" s="16" t="s">
        <v>18</v>
      </c>
      <c r="W125" s="16">
        <v>13</v>
      </c>
      <c r="X125" s="16" t="s">
        <v>18</v>
      </c>
      <c r="Y125" s="16">
        <v>66.615402221679688</v>
      </c>
      <c r="Z125" s="16">
        <v>23.076900482177734</v>
      </c>
      <c r="AA125" s="16" t="s">
        <v>18</v>
      </c>
      <c r="AB125" s="16">
        <v>6.0246233940124512</v>
      </c>
      <c r="AC125" s="16">
        <v>7.6676602363586426</v>
      </c>
      <c r="AD125" s="16">
        <v>7.1732692718505859</v>
      </c>
      <c r="AE125" s="16">
        <v>9.3747472763061523</v>
      </c>
      <c r="AF125" s="16">
        <v>8.5629987716674805</v>
      </c>
      <c r="AG125" s="16" t="s">
        <v>167</v>
      </c>
      <c r="AH125" s="16" t="s">
        <v>167</v>
      </c>
      <c r="AI125" s="16">
        <v>9.6380090713500977</v>
      </c>
      <c r="AJ125" s="16" t="s">
        <v>167</v>
      </c>
      <c r="AK125" s="16" t="s">
        <v>167</v>
      </c>
      <c r="AL125" s="16" t="s">
        <v>18</v>
      </c>
      <c r="AM125" s="16">
        <v>1.125</v>
      </c>
      <c r="AN125" s="16">
        <v>24</v>
      </c>
      <c r="AO125" s="16">
        <v>22</v>
      </c>
      <c r="AP125" s="16" t="s">
        <v>18</v>
      </c>
      <c r="AQ125" s="16" t="s">
        <v>18</v>
      </c>
      <c r="AR125" s="16" t="s">
        <v>18</v>
      </c>
      <c r="AS125" s="16" t="s">
        <v>66</v>
      </c>
      <c r="AT125" s="16" t="s">
        <v>18</v>
      </c>
      <c r="AU125" s="16">
        <v>63</v>
      </c>
      <c r="AV125" s="16">
        <v>2</v>
      </c>
      <c r="AW125" s="16" t="s">
        <v>18</v>
      </c>
    </row>
    <row r="126" spans="1:49" s="16" customFormat="1" ht="13.2">
      <c r="A126" s="17" t="s">
        <v>430</v>
      </c>
      <c r="B126" s="17" t="s">
        <v>431</v>
      </c>
      <c r="C126" s="18">
        <v>77475694529.149994</v>
      </c>
      <c r="D126" s="14">
        <v>169.21000671386719</v>
      </c>
      <c r="E126" s="14">
        <v>32.517898559570313</v>
      </c>
      <c r="F126" s="14">
        <v>-14.07319813903667</v>
      </c>
      <c r="G126" s="14">
        <v>8544000000</v>
      </c>
      <c r="H126" s="14">
        <v>5.0700000524520874</v>
      </c>
      <c r="I126" s="16" t="s">
        <v>21</v>
      </c>
      <c r="J126" s="16" t="s">
        <v>192</v>
      </c>
      <c r="K126" s="15">
        <v>129.023</v>
      </c>
      <c r="L126" s="15">
        <v>217.72399999999999</v>
      </c>
      <c r="M126" s="15">
        <v>667.572</v>
      </c>
      <c r="N126" s="16" t="s">
        <v>118</v>
      </c>
      <c r="O126" s="15" t="s">
        <v>18</v>
      </c>
      <c r="P126" s="15" t="s">
        <v>18</v>
      </c>
      <c r="Q126" s="15" t="s">
        <v>167</v>
      </c>
      <c r="R126" s="15">
        <v>4.7794413566589355</v>
      </c>
      <c r="S126" s="16" t="s">
        <v>18</v>
      </c>
      <c r="T126" s="16" t="s">
        <v>18</v>
      </c>
      <c r="U126" s="16" t="s">
        <v>18</v>
      </c>
      <c r="V126" s="16" t="s">
        <v>18</v>
      </c>
      <c r="W126" s="16">
        <v>12</v>
      </c>
      <c r="X126" s="16" t="s">
        <v>18</v>
      </c>
      <c r="Y126" s="16">
        <v>66.416702270507813</v>
      </c>
      <c r="Z126" s="16">
        <v>41.666698455810547</v>
      </c>
      <c r="AA126" s="16" t="s">
        <v>18</v>
      </c>
      <c r="AB126" s="16">
        <v>6.8447394371032715</v>
      </c>
      <c r="AC126" s="16">
        <v>8.1248836517333984</v>
      </c>
      <c r="AD126" s="16">
        <v>5.9720048904418945</v>
      </c>
      <c r="AE126" s="16">
        <v>9.0290603637695313</v>
      </c>
      <c r="AF126" s="16">
        <v>5.5285086631774902</v>
      </c>
      <c r="AG126" s="16">
        <v>3</v>
      </c>
      <c r="AH126" s="16">
        <v>1.9088377952575684</v>
      </c>
      <c r="AI126" s="16" t="s">
        <v>167</v>
      </c>
      <c r="AJ126" s="16">
        <v>10</v>
      </c>
      <c r="AK126" s="16" t="s">
        <v>167</v>
      </c>
      <c r="AL126" s="16" t="s">
        <v>18</v>
      </c>
      <c r="AM126" s="16" t="s">
        <v>18</v>
      </c>
      <c r="AN126" s="16" t="s">
        <v>18</v>
      </c>
      <c r="AO126" s="16" t="s">
        <v>18</v>
      </c>
      <c r="AP126" s="16" t="s">
        <v>18</v>
      </c>
      <c r="AQ126" s="16" t="s">
        <v>18</v>
      </c>
      <c r="AR126" s="16" t="s">
        <v>18</v>
      </c>
      <c r="AS126" s="16" t="s">
        <v>68</v>
      </c>
      <c r="AT126" s="16" t="s">
        <v>18</v>
      </c>
      <c r="AU126" s="16">
        <v>73</v>
      </c>
      <c r="AV126" s="16">
        <v>3</v>
      </c>
      <c r="AW126" s="16" t="s">
        <v>18</v>
      </c>
    </row>
    <row r="127" spans="1:49" s="16" customFormat="1" ht="13.2">
      <c r="A127" s="17" t="s">
        <v>432</v>
      </c>
      <c r="B127" s="17" t="s">
        <v>433</v>
      </c>
      <c r="C127" s="18">
        <v>76922202625.5</v>
      </c>
      <c r="D127" s="14">
        <v>43.619998931884766</v>
      </c>
      <c r="E127" s="14">
        <v>8.5659446716308594</v>
      </c>
      <c r="F127" s="14">
        <v>10.596410166684024</v>
      </c>
      <c r="G127" s="14">
        <v>20502000128</v>
      </c>
      <c r="H127" s="14">
        <v>4.5700000524520874</v>
      </c>
      <c r="I127" s="16" t="s">
        <v>25</v>
      </c>
      <c r="J127" s="16" t="s">
        <v>311</v>
      </c>
      <c r="K127" s="15">
        <v>115.92100000000001</v>
      </c>
      <c r="L127" s="15">
        <v>130.23599999999999</v>
      </c>
      <c r="M127" s="15">
        <v>4624.9610000000002</v>
      </c>
      <c r="N127" s="16" t="s">
        <v>118</v>
      </c>
      <c r="O127" s="15" t="s">
        <v>18</v>
      </c>
      <c r="P127" s="15" t="s">
        <v>18</v>
      </c>
      <c r="Q127" s="15" t="s">
        <v>167</v>
      </c>
      <c r="R127" s="15">
        <v>4.5113973617553711</v>
      </c>
      <c r="S127" s="16" t="s">
        <v>18</v>
      </c>
      <c r="T127" s="16" t="s">
        <v>18</v>
      </c>
      <c r="U127" s="16" t="s">
        <v>18</v>
      </c>
      <c r="V127" s="16" t="s">
        <v>18</v>
      </c>
      <c r="W127" s="16">
        <v>11</v>
      </c>
      <c r="X127" s="16" t="s">
        <v>18</v>
      </c>
      <c r="Y127" s="16">
        <v>65</v>
      </c>
      <c r="Z127" s="16">
        <v>45.454498291015625</v>
      </c>
      <c r="AA127" s="16" t="s">
        <v>18</v>
      </c>
      <c r="AB127" s="16">
        <v>7.8500914573669434</v>
      </c>
      <c r="AC127" s="16">
        <v>9.1224908828735352</v>
      </c>
      <c r="AD127" s="16">
        <v>6.8438458442687988</v>
      </c>
      <c r="AE127" s="16">
        <v>8.0981073379516602</v>
      </c>
      <c r="AF127" s="16" t="s">
        <v>167</v>
      </c>
      <c r="AG127" s="16">
        <v>5.857022762298584</v>
      </c>
      <c r="AH127" s="16" t="s">
        <v>167</v>
      </c>
      <c r="AI127" s="16" t="s">
        <v>167</v>
      </c>
      <c r="AJ127" s="16">
        <v>1.0991510152816772</v>
      </c>
      <c r="AK127" s="16" t="s">
        <v>167</v>
      </c>
      <c r="AL127" s="16" t="s">
        <v>18</v>
      </c>
      <c r="AM127" s="16" t="s">
        <v>18</v>
      </c>
      <c r="AN127" s="16" t="s">
        <v>18</v>
      </c>
      <c r="AO127" s="16">
        <v>27</v>
      </c>
      <c r="AP127" s="16" t="s">
        <v>18</v>
      </c>
      <c r="AQ127" s="16" t="s">
        <v>18</v>
      </c>
      <c r="AR127" s="16" t="s">
        <v>18</v>
      </c>
      <c r="AS127" s="16" t="s">
        <v>66</v>
      </c>
      <c r="AT127" s="16" t="s">
        <v>18</v>
      </c>
      <c r="AU127" s="16">
        <v>42</v>
      </c>
      <c r="AV127" s="16">
        <v>3</v>
      </c>
      <c r="AW127" s="16" t="s">
        <v>18</v>
      </c>
    </row>
    <row r="128" spans="1:49" s="16" customFormat="1" ht="13.2">
      <c r="A128" s="17" t="s">
        <v>434</v>
      </c>
      <c r="B128" s="17" t="s">
        <v>435</v>
      </c>
      <c r="C128" s="18">
        <v>74563409999.999985</v>
      </c>
      <c r="D128" s="14">
        <v>96.709999084472656</v>
      </c>
      <c r="E128" s="14">
        <v>17.612228393554688</v>
      </c>
      <c r="F128" s="14">
        <v>0.76594523522968139</v>
      </c>
      <c r="G128" s="14">
        <v>29060000256</v>
      </c>
      <c r="H128" s="14">
        <v>3.5653440356254578</v>
      </c>
      <c r="I128" s="16" t="s">
        <v>45</v>
      </c>
      <c r="J128" s="16" t="s">
        <v>49</v>
      </c>
      <c r="K128" s="15">
        <v>78465.063999999998</v>
      </c>
      <c r="L128" s="15">
        <v>406.005</v>
      </c>
      <c r="M128" s="15">
        <v>29388.067999999999</v>
      </c>
      <c r="N128" s="16" t="s">
        <v>118</v>
      </c>
      <c r="O128" s="15" t="s">
        <v>18</v>
      </c>
      <c r="P128" s="15" t="s">
        <v>18</v>
      </c>
      <c r="Q128" s="15">
        <v>4.6501736640930176</v>
      </c>
      <c r="R128" s="15" t="s">
        <v>167</v>
      </c>
      <c r="S128" s="16" t="s">
        <v>114</v>
      </c>
      <c r="T128" s="16" t="s">
        <v>18</v>
      </c>
      <c r="U128" s="16" t="s">
        <v>114</v>
      </c>
      <c r="V128" s="16" t="s">
        <v>18</v>
      </c>
      <c r="W128" s="16">
        <v>14</v>
      </c>
      <c r="X128" s="16" t="s">
        <v>18</v>
      </c>
      <c r="Y128" s="16">
        <v>65.785697937011719</v>
      </c>
      <c r="Z128" s="16">
        <v>35.714298248291016</v>
      </c>
      <c r="AA128" s="16" t="s">
        <v>18</v>
      </c>
      <c r="AB128" s="16">
        <v>7.5034847259521484</v>
      </c>
      <c r="AC128" s="16">
        <v>7.2694845199584961</v>
      </c>
      <c r="AD128" s="16">
        <v>8.8589496612548828</v>
      </c>
      <c r="AE128" s="16">
        <v>8.8527917861938477</v>
      </c>
      <c r="AF128" s="16" t="s">
        <v>167</v>
      </c>
      <c r="AG128" s="16" t="s">
        <v>167</v>
      </c>
      <c r="AH128" s="16" t="s">
        <v>167</v>
      </c>
      <c r="AI128" s="16" t="s">
        <v>167</v>
      </c>
      <c r="AJ128" s="16" t="s">
        <v>167</v>
      </c>
      <c r="AK128" s="16">
        <v>3.4808347225189209</v>
      </c>
      <c r="AL128" s="16" t="s">
        <v>18</v>
      </c>
      <c r="AM128" s="16" t="s">
        <v>18</v>
      </c>
      <c r="AN128" s="16">
        <v>23.600000381469727</v>
      </c>
      <c r="AO128" s="16">
        <v>18.690000534057617</v>
      </c>
      <c r="AP128" s="16" t="s">
        <v>18</v>
      </c>
      <c r="AQ128" s="16" t="s">
        <v>18</v>
      </c>
      <c r="AR128" s="16" t="s">
        <v>18</v>
      </c>
      <c r="AS128" s="16" t="s">
        <v>67</v>
      </c>
      <c r="AT128" s="16" t="s">
        <v>18</v>
      </c>
      <c r="AU128" s="16">
        <v>78</v>
      </c>
      <c r="AV128" s="16">
        <v>1</v>
      </c>
      <c r="AW128" s="16" t="s">
        <v>18</v>
      </c>
    </row>
    <row r="129" spans="1:49" s="16" customFormat="1" ht="13.2">
      <c r="A129" s="17" t="s">
        <v>436</v>
      </c>
      <c r="B129" s="17" t="s">
        <v>437</v>
      </c>
      <c r="C129" s="18">
        <v>74147439316.480011</v>
      </c>
      <c r="D129" s="14">
        <v>127.83999633789063</v>
      </c>
      <c r="E129" s="14">
        <v>10.777716636657715</v>
      </c>
      <c r="F129" s="14">
        <v>6.554283930473126</v>
      </c>
      <c r="G129" s="14">
        <v>23160999936</v>
      </c>
      <c r="H129" s="14">
        <v>13.080000162124634</v>
      </c>
      <c r="I129" s="16" t="s">
        <v>35</v>
      </c>
      <c r="J129" s="16" t="s">
        <v>36</v>
      </c>
      <c r="K129" s="15">
        <v>5188.9030000000002</v>
      </c>
      <c r="L129" s="15">
        <v>387.13099999999997</v>
      </c>
      <c r="M129" s="15">
        <v>64043.267999999996</v>
      </c>
      <c r="N129" s="16" t="s">
        <v>118</v>
      </c>
      <c r="O129" s="15" t="s">
        <v>18</v>
      </c>
      <c r="P129" s="15" t="s">
        <v>18</v>
      </c>
      <c r="Q129" s="15">
        <v>6.0833339691162109</v>
      </c>
      <c r="R129" s="15" t="s">
        <v>167</v>
      </c>
      <c r="S129" s="16" t="s">
        <v>18</v>
      </c>
      <c r="T129" s="16" t="s">
        <v>18</v>
      </c>
      <c r="U129" s="16" t="s">
        <v>18</v>
      </c>
      <c r="V129" s="16" t="s">
        <v>18</v>
      </c>
      <c r="W129" s="16">
        <v>9</v>
      </c>
      <c r="X129" s="16" t="s">
        <v>18</v>
      </c>
      <c r="Y129" s="16">
        <v>66.333297729492188</v>
      </c>
      <c r="Z129" s="16">
        <v>33.333301544189453</v>
      </c>
      <c r="AA129" s="16" t="s">
        <v>18</v>
      </c>
      <c r="AB129" s="16">
        <v>6.8351731300354004</v>
      </c>
      <c r="AC129" s="16">
        <v>8.2212553024291992</v>
      </c>
      <c r="AD129" s="16">
        <v>6.4625253677368164</v>
      </c>
      <c r="AE129" s="16">
        <v>9.0584783554077148</v>
      </c>
      <c r="AF129" s="16" t="s">
        <v>167</v>
      </c>
      <c r="AG129" s="16" t="s">
        <v>167</v>
      </c>
      <c r="AH129" s="16">
        <v>0</v>
      </c>
      <c r="AI129" s="16" t="s">
        <v>167</v>
      </c>
      <c r="AJ129" s="16" t="s">
        <v>167</v>
      </c>
      <c r="AK129" s="16">
        <v>4.9097485542297363</v>
      </c>
      <c r="AL129" s="16" t="s">
        <v>18</v>
      </c>
      <c r="AM129" s="16" t="s">
        <v>18</v>
      </c>
      <c r="AN129" s="16" t="s">
        <v>18</v>
      </c>
      <c r="AO129" s="16" t="s">
        <v>18</v>
      </c>
      <c r="AP129" s="16" t="s">
        <v>18</v>
      </c>
      <c r="AQ129" s="16" t="s">
        <v>18</v>
      </c>
      <c r="AR129" s="16" t="s">
        <v>18</v>
      </c>
      <c r="AS129" s="16" t="s">
        <v>66</v>
      </c>
      <c r="AT129" s="16" t="s">
        <v>18</v>
      </c>
      <c r="AU129" s="16">
        <v>53</v>
      </c>
      <c r="AV129" s="16">
        <v>2</v>
      </c>
      <c r="AW129" s="16" t="s">
        <v>18</v>
      </c>
    </row>
    <row r="130" spans="1:49" s="16" customFormat="1" ht="13.2">
      <c r="A130" s="17" t="s">
        <v>438</v>
      </c>
      <c r="B130" s="17" t="s">
        <v>439</v>
      </c>
      <c r="C130" s="18">
        <v>74019862803.050003</v>
      </c>
      <c r="D130" s="14">
        <v>90.050003051757813</v>
      </c>
      <c r="E130" s="14">
        <v>23.696582794189453</v>
      </c>
      <c r="F130" s="14">
        <v>13.646658794967603</v>
      </c>
      <c r="G130" s="14">
        <v>19456999936</v>
      </c>
      <c r="H130" s="14">
        <v>2.7900000214576721</v>
      </c>
      <c r="I130" s="16" t="s">
        <v>25</v>
      </c>
      <c r="J130" s="16" t="s">
        <v>212</v>
      </c>
      <c r="K130" s="15">
        <v>230.697</v>
      </c>
      <c r="L130" s="15">
        <v>364.38</v>
      </c>
      <c r="M130" s="15">
        <v>38304.881999999998</v>
      </c>
      <c r="N130" s="16" t="s">
        <v>118</v>
      </c>
      <c r="O130" s="15" t="s">
        <v>18</v>
      </c>
      <c r="P130" s="15" t="s">
        <v>18</v>
      </c>
      <c r="Q130" s="15" t="s">
        <v>167</v>
      </c>
      <c r="R130" s="15">
        <v>6.376533031463623</v>
      </c>
      <c r="S130" s="16" t="s">
        <v>18</v>
      </c>
      <c r="T130" s="16" t="s">
        <v>18</v>
      </c>
      <c r="U130" s="16" t="s">
        <v>18</v>
      </c>
      <c r="V130" s="16" t="s">
        <v>18</v>
      </c>
      <c r="W130" s="16">
        <v>11</v>
      </c>
      <c r="X130" s="16" t="s">
        <v>18</v>
      </c>
      <c r="Y130" s="16">
        <v>62.545501708984375</v>
      </c>
      <c r="Z130" s="16">
        <v>36.363601684570313</v>
      </c>
      <c r="AA130" s="16" t="s">
        <v>18</v>
      </c>
      <c r="AB130" s="16">
        <v>8.2411136627197266</v>
      </c>
      <c r="AC130" s="16">
        <v>8.6759119033813477</v>
      </c>
      <c r="AD130" s="16">
        <v>8.2853994369506836</v>
      </c>
      <c r="AE130" s="16">
        <v>8.4523544311523438</v>
      </c>
      <c r="AF130" s="16">
        <v>1.5</v>
      </c>
      <c r="AG130" s="16">
        <v>3</v>
      </c>
      <c r="AH130" s="16">
        <v>5.8867955207824707</v>
      </c>
      <c r="AI130" s="16" t="s">
        <v>167</v>
      </c>
      <c r="AJ130" s="16">
        <v>3</v>
      </c>
      <c r="AK130" s="16" t="s">
        <v>167</v>
      </c>
      <c r="AL130" s="16" t="s">
        <v>18</v>
      </c>
      <c r="AM130" s="16" t="s">
        <v>18</v>
      </c>
      <c r="AN130" s="16">
        <v>41</v>
      </c>
      <c r="AO130" s="16" t="s">
        <v>18</v>
      </c>
      <c r="AP130" s="16" t="s">
        <v>18</v>
      </c>
      <c r="AQ130" s="16" t="s">
        <v>18</v>
      </c>
      <c r="AR130" s="16" t="s">
        <v>18</v>
      </c>
      <c r="AS130" s="16" t="s">
        <v>66</v>
      </c>
      <c r="AT130" s="16" t="s">
        <v>18</v>
      </c>
      <c r="AU130" s="16">
        <v>92</v>
      </c>
      <c r="AV130" s="16">
        <v>3</v>
      </c>
      <c r="AW130" s="16" t="s">
        <v>18</v>
      </c>
    </row>
    <row r="131" spans="1:49" s="16" customFormat="1" ht="13.2">
      <c r="A131" s="17" t="s">
        <v>440</v>
      </c>
      <c r="B131" s="17" t="s">
        <v>441</v>
      </c>
      <c r="C131" s="18">
        <v>72730655539.480011</v>
      </c>
      <c r="D131" s="14">
        <v>252.30999755859375</v>
      </c>
      <c r="E131" s="14">
        <v>25.357660293579102</v>
      </c>
      <c r="F131" s="14">
        <v>12.123253349209451</v>
      </c>
      <c r="G131" s="14">
        <v>23712999936</v>
      </c>
      <c r="H131" s="14">
        <v>10.230000257492065</v>
      </c>
      <c r="I131" s="16" t="s">
        <v>23</v>
      </c>
      <c r="J131" s="16" t="s">
        <v>33</v>
      </c>
      <c r="K131" s="15">
        <v>1374.779</v>
      </c>
      <c r="L131" s="15">
        <v>6091.55</v>
      </c>
      <c r="M131" s="15">
        <v>20172.473000000002</v>
      </c>
      <c r="N131" s="16" t="s">
        <v>118</v>
      </c>
      <c r="O131" s="15" t="s">
        <v>18</v>
      </c>
      <c r="P131" s="15" t="s">
        <v>18</v>
      </c>
      <c r="Q131" s="15" t="s">
        <v>167</v>
      </c>
      <c r="R131" s="15">
        <v>4.5543994903564453</v>
      </c>
      <c r="S131" s="16" t="s">
        <v>18</v>
      </c>
      <c r="T131" s="16" t="s">
        <v>18</v>
      </c>
      <c r="U131" s="16" t="s">
        <v>114</v>
      </c>
      <c r="V131" s="16" t="s">
        <v>18</v>
      </c>
      <c r="W131" s="16">
        <v>13</v>
      </c>
      <c r="X131" s="16" t="s">
        <v>18</v>
      </c>
      <c r="Y131" s="16">
        <v>63.615398406982422</v>
      </c>
      <c r="Z131" s="16">
        <v>46.153800964355469</v>
      </c>
      <c r="AA131" s="16" t="s">
        <v>18</v>
      </c>
      <c r="AB131" s="16">
        <v>7.7041850090026855</v>
      </c>
      <c r="AC131" s="16">
        <v>7.2090725898742676</v>
      </c>
      <c r="AD131" s="16">
        <v>6.2976775169372559</v>
      </c>
      <c r="AE131" s="16">
        <v>8.8949422836303711</v>
      </c>
      <c r="AF131" s="16" t="s">
        <v>167</v>
      </c>
      <c r="AG131" s="16" t="s">
        <v>167</v>
      </c>
      <c r="AH131" s="16">
        <v>6.6288528442382813</v>
      </c>
      <c r="AI131" s="16">
        <v>8.4219894409179688</v>
      </c>
      <c r="AJ131" s="16" t="s">
        <v>167</v>
      </c>
      <c r="AK131" s="16" t="s">
        <v>167</v>
      </c>
      <c r="AL131" s="16" t="s">
        <v>18</v>
      </c>
      <c r="AM131" s="16" t="s">
        <v>18</v>
      </c>
      <c r="AN131" s="16" t="s">
        <v>18</v>
      </c>
      <c r="AO131" s="16" t="s">
        <v>18</v>
      </c>
      <c r="AP131" s="16" t="s">
        <v>18</v>
      </c>
      <c r="AQ131" s="16" t="s">
        <v>18</v>
      </c>
      <c r="AR131" s="16" t="s">
        <v>18</v>
      </c>
      <c r="AS131" s="16" t="s">
        <v>69</v>
      </c>
      <c r="AT131" s="16" t="s">
        <v>18</v>
      </c>
      <c r="AU131" s="16">
        <v>72</v>
      </c>
      <c r="AV131" s="16">
        <v>7</v>
      </c>
      <c r="AW131" s="16" t="s">
        <v>18</v>
      </c>
    </row>
    <row r="132" spans="1:49" s="16" customFormat="1" ht="13.2">
      <c r="A132" s="17" t="s">
        <v>442</v>
      </c>
      <c r="B132" s="17" t="s">
        <v>443</v>
      </c>
      <c r="C132" s="18">
        <v>72625110057.940002</v>
      </c>
      <c r="D132" s="14">
        <v>37.069999694824219</v>
      </c>
      <c r="E132" s="14">
        <v>20.401849746704102</v>
      </c>
      <c r="F132" s="14">
        <v>7.2629276089221761</v>
      </c>
      <c r="G132" s="14">
        <v>14656999936</v>
      </c>
      <c r="H132" s="14">
        <v>1.8399999737739563</v>
      </c>
      <c r="I132" s="16" t="s">
        <v>28</v>
      </c>
      <c r="J132" s="16" t="s">
        <v>123</v>
      </c>
      <c r="K132" s="15">
        <v>3953.1610000000001</v>
      </c>
      <c r="L132" s="15">
        <v>165.43899999999999</v>
      </c>
      <c r="M132" s="15">
        <v>373.84300000000002</v>
      </c>
      <c r="N132" s="16" t="s">
        <v>118</v>
      </c>
      <c r="O132" s="15" t="s">
        <v>18</v>
      </c>
      <c r="P132" s="15" t="s">
        <v>18</v>
      </c>
      <c r="Q132" s="15">
        <v>5.6937623023986816</v>
      </c>
      <c r="R132" s="15">
        <v>7.3431625366210938</v>
      </c>
      <c r="S132" s="16" t="s">
        <v>18</v>
      </c>
      <c r="T132" s="16" t="s">
        <v>18</v>
      </c>
      <c r="U132" s="16" t="s">
        <v>114</v>
      </c>
      <c r="V132" s="16" t="s">
        <v>18</v>
      </c>
      <c r="W132" s="16">
        <v>12</v>
      </c>
      <c r="X132" s="16" t="s">
        <v>18</v>
      </c>
      <c r="Y132" s="16">
        <v>65.416702270507813</v>
      </c>
      <c r="Z132" s="16">
        <v>33.333301544189453</v>
      </c>
      <c r="AA132" s="16" t="s">
        <v>18</v>
      </c>
      <c r="AB132" s="16">
        <v>7.3353719711303711</v>
      </c>
      <c r="AC132" s="16">
        <v>9.384312629699707</v>
      </c>
      <c r="AD132" s="16">
        <v>6.9344935417175293</v>
      </c>
      <c r="AE132" s="16">
        <v>8.6814670562744141</v>
      </c>
      <c r="AF132" s="16">
        <v>3</v>
      </c>
      <c r="AG132" s="16" t="s">
        <v>167</v>
      </c>
      <c r="AH132" s="16" t="s">
        <v>167</v>
      </c>
      <c r="AI132" s="16" t="s">
        <v>167</v>
      </c>
      <c r="AJ132" s="16" t="s">
        <v>167</v>
      </c>
      <c r="AK132" s="16">
        <v>5.2488565444946289</v>
      </c>
      <c r="AL132" s="16" t="s">
        <v>18</v>
      </c>
      <c r="AM132" s="16" t="s">
        <v>18</v>
      </c>
      <c r="AN132" s="16" t="s">
        <v>18</v>
      </c>
      <c r="AO132" s="16">
        <v>76.949996948242188</v>
      </c>
      <c r="AP132" s="16" t="s">
        <v>18</v>
      </c>
      <c r="AQ132" s="16" t="s">
        <v>18</v>
      </c>
      <c r="AR132" s="16" t="s">
        <v>18</v>
      </c>
      <c r="AS132" s="16" t="s">
        <v>66</v>
      </c>
      <c r="AT132" s="16" t="s">
        <v>18</v>
      </c>
      <c r="AU132" s="16">
        <v>85</v>
      </c>
      <c r="AV132" s="16">
        <v>2</v>
      </c>
      <c r="AW132" s="16" t="s">
        <v>18</v>
      </c>
    </row>
    <row r="133" spans="1:49" s="16" customFormat="1" ht="13.2">
      <c r="A133" s="17" t="s">
        <v>444</v>
      </c>
      <c r="B133" s="17" t="s">
        <v>445</v>
      </c>
      <c r="C133" s="18">
        <v>72607721933.5</v>
      </c>
      <c r="D133" s="14">
        <v>201.5</v>
      </c>
      <c r="E133" s="14">
        <v>8.7264785766601563</v>
      </c>
      <c r="F133" s="14">
        <v>36.500309065011159</v>
      </c>
      <c r="G133" s="14">
        <v>148379000832</v>
      </c>
      <c r="H133" s="14">
        <v>23.640000581741333</v>
      </c>
      <c r="I133" s="16" t="s">
        <v>35</v>
      </c>
      <c r="J133" s="16" t="s">
        <v>36</v>
      </c>
      <c r="K133" s="15">
        <v>31908.589</v>
      </c>
      <c r="L133" s="15">
        <v>6482.5929999999998</v>
      </c>
      <c r="M133" s="15">
        <v>123343.008</v>
      </c>
      <c r="N133" s="16" t="s">
        <v>118</v>
      </c>
      <c r="O133" s="15" t="s">
        <v>18</v>
      </c>
      <c r="P133" s="15" t="s">
        <v>18</v>
      </c>
      <c r="Q133" s="15">
        <v>6.692695140838623</v>
      </c>
      <c r="R133" s="15" t="s">
        <v>167</v>
      </c>
      <c r="S133" s="16" t="s">
        <v>114</v>
      </c>
      <c r="T133" s="16" t="s">
        <v>114</v>
      </c>
      <c r="U133" s="16" t="s">
        <v>114</v>
      </c>
      <c r="V133" s="16" t="s">
        <v>18</v>
      </c>
      <c r="W133" s="16">
        <v>13</v>
      </c>
      <c r="X133" s="16">
        <v>90.909103393554688</v>
      </c>
      <c r="Y133" s="16">
        <v>65.230796813964844</v>
      </c>
      <c r="Z133" s="16">
        <v>30.769199371337891</v>
      </c>
      <c r="AA133" s="16">
        <v>75</v>
      </c>
      <c r="AB133" s="16">
        <v>5.3492250442504883</v>
      </c>
      <c r="AC133" s="16">
        <v>9.091766357421875</v>
      </c>
      <c r="AD133" s="16">
        <v>6.0919427871704102</v>
      </c>
      <c r="AE133" s="16">
        <v>9.316676139831543</v>
      </c>
      <c r="AF133" s="16" t="s">
        <v>167</v>
      </c>
      <c r="AG133" s="16" t="s">
        <v>167</v>
      </c>
      <c r="AH133" s="16">
        <v>8.2401609420776367</v>
      </c>
      <c r="AI133" s="16" t="s">
        <v>167</v>
      </c>
      <c r="AJ133" s="16" t="s">
        <v>167</v>
      </c>
      <c r="AK133" s="16">
        <v>4.2546687126159668</v>
      </c>
      <c r="AL133" s="16" t="s">
        <v>18</v>
      </c>
      <c r="AM133" s="16" t="s">
        <v>18</v>
      </c>
      <c r="AN133" s="16" t="s">
        <v>18</v>
      </c>
      <c r="AO133" s="16">
        <v>20.870000839233398</v>
      </c>
      <c r="AP133" s="16" t="s">
        <v>18</v>
      </c>
      <c r="AQ133" s="16" t="s">
        <v>18</v>
      </c>
      <c r="AR133" s="16" t="s">
        <v>18</v>
      </c>
      <c r="AS133" s="16" t="s">
        <v>66</v>
      </c>
      <c r="AT133" s="16" t="s">
        <v>18</v>
      </c>
      <c r="AU133" s="16">
        <v>88</v>
      </c>
      <c r="AV133" s="16">
        <v>7</v>
      </c>
      <c r="AW133" s="16" t="s">
        <v>18</v>
      </c>
    </row>
    <row r="134" spans="1:49" s="16" customFormat="1" ht="13.2">
      <c r="A134" s="17" t="s">
        <v>446</v>
      </c>
      <c r="B134" s="17" t="s">
        <v>447</v>
      </c>
      <c r="C134" s="18">
        <v>71795987469.360001</v>
      </c>
      <c r="D134" s="14">
        <v>66.989997863769531</v>
      </c>
      <c r="E134" s="14">
        <v>18.170991897583008</v>
      </c>
      <c r="F134" s="14">
        <v>9.0864647943694301</v>
      </c>
      <c r="G134" s="14">
        <v>29770999808</v>
      </c>
      <c r="H134" s="14">
        <v>3.85999995470047</v>
      </c>
      <c r="I134" s="16" t="s">
        <v>19</v>
      </c>
      <c r="J134" s="16" t="s">
        <v>120</v>
      </c>
      <c r="K134" s="15">
        <v>4.4180000000000001</v>
      </c>
      <c r="L134" s="15">
        <v>111.345</v>
      </c>
      <c r="M134" s="15">
        <v>245.374</v>
      </c>
      <c r="N134" s="16" t="s">
        <v>118</v>
      </c>
      <c r="O134" s="15" t="s">
        <v>18</v>
      </c>
      <c r="P134" s="15" t="s">
        <v>18</v>
      </c>
      <c r="Q134" s="15" t="s">
        <v>167</v>
      </c>
      <c r="R134" s="15">
        <v>7.3958334922790527</v>
      </c>
      <c r="S134" s="16" t="s">
        <v>18</v>
      </c>
      <c r="T134" s="16" t="s">
        <v>18</v>
      </c>
      <c r="U134" s="16" t="s">
        <v>114</v>
      </c>
      <c r="V134" s="16" t="s">
        <v>18</v>
      </c>
      <c r="W134" s="16">
        <v>12</v>
      </c>
      <c r="X134" s="16" t="s">
        <v>18</v>
      </c>
      <c r="Y134" s="16">
        <v>61.5</v>
      </c>
      <c r="Z134" s="16">
        <v>33.333301544189453</v>
      </c>
      <c r="AA134" s="16" t="s">
        <v>18</v>
      </c>
      <c r="AB134" s="16">
        <v>7.6137723922729492</v>
      </c>
      <c r="AC134" s="16">
        <v>8.0178089141845703</v>
      </c>
      <c r="AD134" s="16">
        <v>7.9495401382446289</v>
      </c>
      <c r="AE134" s="16">
        <v>8.78558349609375</v>
      </c>
      <c r="AF134" s="16" t="s">
        <v>167</v>
      </c>
      <c r="AG134" s="16" t="s">
        <v>167</v>
      </c>
      <c r="AH134" s="16">
        <v>4.8416557312011719</v>
      </c>
      <c r="AI134" s="16">
        <v>0.7653312087059021</v>
      </c>
      <c r="AJ134" s="16" t="s">
        <v>167</v>
      </c>
      <c r="AK134" s="16" t="s">
        <v>167</v>
      </c>
      <c r="AL134" s="16" t="s">
        <v>18</v>
      </c>
      <c r="AM134" s="16" t="s">
        <v>18</v>
      </c>
      <c r="AN134" s="16">
        <v>43</v>
      </c>
      <c r="AO134" s="16" t="s">
        <v>18</v>
      </c>
      <c r="AP134" s="16" t="s">
        <v>18</v>
      </c>
      <c r="AQ134" s="16" t="s">
        <v>18</v>
      </c>
      <c r="AR134" s="16" t="s">
        <v>18</v>
      </c>
      <c r="AS134" s="16" t="s">
        <v>66</v>
      </c>
      <c r="AT134" s="16" t="s">
        <v>18</v>
      </c>
      <c r="AU134" s="16">
        <v>96</v>
      </c>
      <c r="AV134" s="16">
        <v>6</v>
      </c>
      <c r="AW134" s="16" t="s">
        <v>18</v>
      </c>
    </row>
    <row r="135" spans="1:49" s="16" customFormat="1" ht="13.2">
      <c r="A135" s="17" t="s">
        <v>448</v>
      </c>
      <c r="B135" s="17" t="s">
        <v>449</v>
      </c>
      <c r="C135" s="18">
        <v>71727974999.999985</v>
      </c>
      <c r="D135" s="14">
        <v>393.02999877929688</v>
      </c>
      <c r="E135" s="14">
        <v>43.581226348876953</v>
      </c>
      <c r="F135" s="14">
        <v>0.85640343604489466</v>
      </c>
      <c r="G135" s="14">
        <v>5916000000</v>
      </c>
      <c r="H135" s="14">
        <v>8.7599998712539673</v>
      </c>
      <c r="I135" s="16" t="s">
        <v>19</v>
      </c>
      <c r="J135" s="16" t="s">
        <v>24</v>
      </c>
      <c r="K135" s="15">
        <v>0.97299999999999998</v>
      </c>
      <c r="L135" s="15">
        <v>8.4529999999999994</v>
      </c>
      <c r="M135" s="15">
        <v>115.652</v>
      </c>
      <c r="N135" s="16" t="s">
        <v>118</v>
      </c>
      <c r="O135" s="15" t="s">
        <v>18</v>
      </c>
      <c r="P135" s="15" t="s">
        <v>18</v>
      </c>
      <c r="Q135" s="15" t="s">
        <v>167</v>
      </c>
      <c r="R135" s="15">
        <v>8.7696056365966797</v>
      </c>
      <c r="S135" s="16" t="s">
        <v>18</v>
      </c>
      <c r="T135" s="16" t="s">
        <v>18</v>
      </c>
      <c r="U135" s="16" t="s">
        <v>114</v>
      </c>
      <c r="V135" s="16" t="s">
        <v>18</v>
      </c>
      <c r="W135" s="16">
        <v>10</v>
      </c>
      <c r="X135" s="16">
        <v>90</v>
      </c>
      <c r="Y135" s="16">
        <v>61.200000762939453</v>
      </c>
      <c r="Z135" s="16">
        <v>30</v>
      </c>
      <c r="AA135" s="16">
        <v>75</v>
      </c>
      <c r="AB135" s="16">
        <v>7.4636011123657227</v>
      </c>
      <c r="AC135" s="16">
        <v>7.7792024612426758</v>
      </c>
      <c r="AD135" s="16">
        <v>6.5105652809143066</v>
      </c>
      <c r="AE135" s="16">
        <v>9.4252252578735352</v>
      </c>
      <c r="AF135" s="16" t="s">
        <v>167</v>
      </c>
      <c r="AG135" s="16" t="s">
        <v>167</v>
      </c>
      <c r="AH135" s="16">
        <v>4.9083929061889648</v>
      </c>
      <c r="AI135" s="16">
        <v>3.5708544254302979</v>
      </c>
      <c r="AJ135" s="16" t="s">
        <v>167</v>
      </c>
      <c r="AK135" s="16" t="s">
        <v>167</v>
      </c>
      <c r="AL135" s="16">
        <v>12</v>
      </c>
      <c r="AM135" s="16" t="s">
        <v>18</v>
      </c>
      <c r="AN135" s="16">
        <v>41</v>
      </c>
      <c r="AO135" s="16" t="s">
        <v>18</v>
      </c>
      <c r="AP135" s="16" t="s">
        <v>18</v>
      </c>
      <c r="AQ135" s="16" t="s">
        <v>18</v>
      </c>
      <c r="AR135" s="16" t="s">
        <v>18</v>
      </c>
      <c r="AS135" s="16" t="s">
        <v>67</v>
      </c>
      <c r="AT135" s="16" t="s">
        <v>18</v>
      </c>
      <c r="AU135" s="16">
        <v>99</v>
      </c>
      <c r="AV135" s="16">
        <v>4</v>
      </c>
      <c r="AW135" s="16" t="s">
        <v>18</v>
      </c>
    </row>
    <row r="136" spans="1:49" s="16" customFormat="1" ht="13.2">
      <c r="A136" s="17" t="s">
        <v>450</v>
      </c>
      <c r="B136" s="17" t="s">
        <v>451</v>
      </c>
      <c r="C136" s="18">
        <v>71488857308.400009</v>
      </c>
      <c r="D136" s="14">
        <v>247.44999694824219</v>
      </c>
      <c r="E136" s="14">
        <v>21.477832794189453</v>
      </c>
      <c r="F136" s="14">
        <v>1.8903731594555939</v>
      </c>
      <c r="G136" s="14">
        <v>19492000256</v>
      </c>
      <c r="H136" s="14">
        <v>4.25</v>
      </c>
      <c r="I136" s="16" t="s">
        <v>21</v>
      </c>
      <c r="J136" s="16" t="s">
        <v>29</v>
      </c>
      <c r="K136" s="15">
        <v>152.74</v>
      </c>
      <c r="L136" s="15">
        <v>431.346</v>
      </c>
      <c r="M136" s="15">
        <v>5405.692</v>
      </c>
      <c r="N136" s="16" t="s">
        <v>118</v>
      </c>
      <c r="O136" s="15" t="s">
        <v>18</v>
      </c>
      <c r="P136" s="15" t="s">
        <v>18</v>
      </c>
      <c r="Q136" s="15" t="s">
        <v>167</v>
      </c>
      <c r="R136" s="15" t="s">
        <v>167</v>
      </c>
      <c r="S136" s="16" t="s">
        <v>18</v>
      </c>
      <c r="T136" s="16" t="s">
        <v>18</v>
      </c>
      <c r="U136" s="16" t="s">
        <v>18</v>
      </c>
      <c r="V136" s="16" t="s">
        <v>18</v>
      </c>
      <c r="W136" s="16">
        <v>11</v>
      </c>
      <c r="X136" s="16">
        <v>91.666702270507813</v>
      </c>
      <c r="Y136" s="16">
        <v>63.818199157714844</v>
      </c>
      <c r="Z136" s="16">
        <v>36.363601684570313</v>
      </c>
      <c r="AA136" s="16">
        <v>75</v>
      </c>
      <c r="AB136" s="16">
        <v>7.1200752258300781</v>
      </c>
      <c r="AC136" s="16">
        <v>8.6019725799560547</v>
      </c>
      <c r="AD136" s="16">
        <v>7.1154823303222656</v>
      </c>
      <c r="AE136" s="16">
        <v>8.1883029937744141</v>
      </c>
      <c r="AF136" s="16">
        <v>3.3138182163238525</v>
      </c>
      <c r="AG136" s="16">
        <v>3</v>
      </c>
      <c r="AH136" s="16">
        <v>7.7608461380004883</v>
      </c>
      <c r="AI136" s="16">
        <v>2.25</v>
      </c>
      <c r="AJ136" s="16">
        <v>3</v>
      </c>
      <c r="AK136" s="16" t="s">
        <v>167</v>
      </c>
      <c r="AL136" s="16" t="s">
        <v>18</v>
      </c>
      <c r="AM136" s="16" t="s">
        <v>18</v>
      </c>
      <c r="AN136" s="16" t="s">
        <v>18</v>
      </c>
      <c r="AO136" s="16" t="s">
        <v>18</v>
      </c>
      <c r="AP136" s="16" t="s">
        <v>18</v>
      </c>
      <c r="AQ136" s="16" t="s">
        <v>114</v>
      </c>
      <c r="AR136" s="16" t="s">
        <v>18</v>
      </c>
      <c r="AS136" s="16" t="s">
        <v>69</v>
      </c>
      <c r="AT136" s="16" t="s">
        <v>18</v>
      </c>
      <c r="AU136" s="16">
        <v>93</v>
      </c>
      <c r="AV136" s="16">
        <v>3</v>
      </c>
      <c r="AW136" s="16" t="s">
        <v>18</v>
      </c>
    </row>
    <row r="137" spans="1:49" s="16" customFormat="1" ht="13.2">
      <c r="A137" s="17" t="s">
        <v>452</v>
      </c>
      <c r="B137" s="17" t="s">
        <v>453</v>
      </c>
      <c r="C137" s="18">
        <v>71369468544.659988</v>
      </c>
      <c r="D137" s="14">
        <v>555.78997802734375</v>
      </c>
      <c r="E137" s="14">
        <v>26.459863662719727</v>
      </c>
      <c r="F137" s="14">
        <v>20.986670964369768</v>
      </c>
      <c r="G137" s="14">
        <v>19826042880</v>
      </c>
      <c r="H137" s="14">
        <v>20.510000228881836</v>
      </c>
      <c r="I137" s="16" t="s">
        <v>28</v>
      </c>
      <c r="J137" s="16" t="s">
        <v>273</v>
      </c>
      <c r="K137" s="15">
        <v>138.34100000000001</v>
      </c>
      <c r="L137" s="15">
        <v>662.58</v>
      </c>
      <c r="M137" s="15">
        <v>4856.1409999999996</v>
      </c>
      <c r="N137" s="16" t="s">
        <v>118</v>
      </c>
      <c r="O137" s="15" t="s">
        <v>18</v>
      </c>
      <c r="P137" s="15" t="s">
        <v>18</v>
      </c>
      <c r="Q137" s="15" t="s">
        <v>167</v>
      </c>
      <c r="R137" s="15">
        <v>2.8127400875091553</v>
      </c>
      <c r="S137" s="16" t="s">
        <v>18</v>
      </c>
      <c r="T137" s="16" t="s">
        <v>18</v>
      </c>
      <c r="U137" s="16" t="s">
        <v>18</v>
      </c>
      <c r="V137" s="16" t="s">
        <v>18</v>
      </c>
      <c r="W137" s="16">
        <v>11</v>
      </c>
      <c r="X137" s="16">
        <v>83.333297729492188</v>
      </c>
      <c r="Y137" s="16">
        <v>60.363601684570313</v>
      </c>
      <c r="Z137" s="16">
        <v>45.454498291015625</v>
      </c>
      <c r="AA137" s="16">
        <v>96</v>
      </c>
      <c r="AB137" s="16">
        <v>6.9255146980285645</v>
      </c>
      <c r="AC137" s="16">
        <v>8.905919075012207</v>
      </c>
      <c r="AD137" s="16">
        <v>7.2977132797241211</v>
      </c>
      <c r="AE137" s="16">
        <v>7.8653569221496582</v>
      </c>
      <c r="AF137" s="16">
        <v>3</v>
      </c>
      <c r="AG137" s="16" t="s">
        <v>167</v>
      </c>
      <c r="AH137" s="16" t="s">
        <v>167</v>
      </c>
      <c r="AI137" s="16" t="s">
        <v>167</v>
      </c>
      <c r="AJ137" s="16" t="s">
        <v>167</v>
      </c>
      <c r="AK137" s="16">
        <v>5.871302604675293</v>
      </c>
      <c r="AL137" s="16" t="s">
        <v>18</v>
      </c>
      <c r="AM137" s="16" t="s">
        <v>18</v>
      </c>
      <c r="AN137" s="16" t="s">
        <v>18</v>
      </c>
      <c r="AO137" s="16" t="s">
        <v>18</v>
      </c>
      <c r="AP137" s="16" t="s">
        <v>18</v>
      </c>
      <c r="AQ137" s="16" t="s">
        <v>18</v>
      </c>
      <c r="AR137" s="16" t="s">
        <v>18</v>
      </c>
      <c r="AS137" s="16" t="s">
        <v>69</v>
      </c>
      <c r="AT137" s="16" t="s">
        <v>18</v>
      </c>
      <c r="AU137" s="16">
        <v>84</v>
      </c>
      <c r="AV137" s="16">
        <v>6</v>
      </c>
      <c r="AW137" s="16" t="s">
        <v>18</v>
      </c>
    </row>
    <row r="138" spans="1:49" s="16" customFormat="1" ht="13.2">
      <c r="A138" s="17" t="s">
        <v>454</v>
      </c>
      <c r="B138" s="17" t="s">
        <v>455</v>
      </c>
      <c r="C138" s="18">
        <v>71299436505</v>
      </c>
      <c r="D138" s="14">
        <v>289.739990234375</v>
      </c>
      <c r="E138" s="14">
        <v>13.903356552124023</v>
      </c>
      <c r="F138" s="14">
        <v>15.117980106373373</v>
      </c>
      <c r="G138" s="14">
        <v>87514001408</v>
      </c>
      <c r="H138" s="14">
        <v>17.470000267028809</v>
      </c>
      <c r="I138" s="16" t="s">
        <v>28</v>
      </c>
      <c r="J138" s="16" t="s">
        <v>335</v>
      </c>
      <c r="K138" s="15">
        <v>16543.052</v>
      </c>
      <c r="L138" s="15">
        <v>920.38800000000003</v>
      </c>
      <c r="M138" s="15">
        <v>3859.3339999999998</v>
      </c>
      <c r="N138" s="16" t="s">
        <v>118</v>
      </c>
      <c r="O138" s="15" t="s">
        <v>18</v>
      </c>
      <c r="P138" s="15" t="s">
        <v>18</v>
      </c>
      <c r="Q138" s="15">
        <v>5.1913638114929199</v>
      </c>
      <c r="R138" s="15">
        <v>4.5019164085388184</v>
      </c>
      <c r="S138" s="16" t="s">
        <v>114</v>
      </c>
      <c r="T138" s="16" t="s">
        <v>114</v>
      </c>
      <c r="U138" s="16" t="s">
        <v>114</v>
      </c>
      <c r="V138" s="16" t="s">
        <v>114</v>
      </c>
      <c r="W138" s="16">
        <v>14</v>
      </c>
      <c r="X138" s="16">
        <v>86.666702270507813</v>
      </c>
      <c r="Y138" s="16">
        <v>63</v>
      </c>
      <c r="Z138" s="16">
        <v>35.714298248291016</v>
      </c>
      <c r="AA138" s="16">
        <v>75</v>
      </c>
      <c r="AB138" s="16">
        <v>5.6904692649841309</v>
      </c>
      <c r="AC138" s="16">
        <v>8.3361644744873047</v>
      </c>
      <c r="AD138" s="16">
        <v>7.6066856384277344</v>
      </c>
      <c r="AE138" s="16">
        <v>8.7348899841308594</v>
      </c>
      <c r="AF138" s="16">
        <v>3</v>
      </c>
      <c r="AG138" s="16" t="s">
        <v>167</v>
      </c>
      <c r="AH138" s="16">
        <v>2.4361591339111328</v>
      </c>
      <c r="AI138" s="16" t="s">
        <v>167</v>
      </c>
      <c r="AJ138" s="16" t="s">
        <v>167</v>
      </c>
      <c r="AK138" s="16">
        <v>2.4436681270599365</v>
      </c>
      <c r="AL138" s="16">
        <v>32</v>
      </c>
      <c r="AM138" s="16" t="s">
        <v>18</v>
      </c>
      <c r="AN138" s="16">
        <v>31</v>
      </c>
      <c r="AO138" s="16" t="s">
        <v>18</v>
      </c>
      <c r="AP138" s="16" t="s">
        <v>18</v>
      </c>
      <c r="AQ138" s="16" t="s">
        <v>18</v>
      </c>
      <c r="AR138" s="16" t="s">
        <v>18</v>
      </c>
      <c r="AS138" s="16" t="s">
        <v>66</v>
      </c>
      <c r="AT138" s="16" t="s">
        <v>18</v>
      </c>
      <c r="AU138" s="16">
        <v>67</v>
      </c>
      <c r="AV138" s="16">
        <v>7</v>
      </c>
      <c r="AW138" s="16" t="s">
        <v>18</v>
      </c>
    </row>
    <row r="139" spans="1:49" s="16" customFormat="1" ht="13.2">
      <c r="A139" s="17" t="s">
        <v>456</v>
      </c>
      <c r="B139" s="17" t="s">
        <v>457</v>
      </c>
      <c r="C139" s="18">
        <v>70908773293.539993</v>
      </c>
      <c r="D139" s="14">
        <v>478.66000366210938</v>
      </c>
      <c r="E139" s="14">
        <v>30.537574768066406</v>
      </c>
      <c r="F139" s="14">
        <v>2.6618511312829662</v>
      </c>
      <c r="G139" s="14">
        <v>39289999360</v>
      </c>
      <c r="H139" s="14">
        <v>13.515182733535767</v>
      </c>
      <c r="I139" s="16" t="s">
        <v>28</v>
      </c>
      <c r="J139" s="16" t="s">
        <v>328</v>
      </c>
      <c r="K139" s="15">
        <v>295.46699999999998</v>
      </c>
      <c r="L139" s="15">
        <v>979.88400000000001</v>
      </c>
      <c r="M139" s="15">
        <v>2589.27</v>
      </c>
      <c r="N139" s="16" t="s">
        <v>122</v>
      </c>
      <c r="O139" s="15" t="s">
        <v>18</v>
      </c>
      <c r="P139" s="15" t="s">
        <v>18</v>
      </c>
      <c r="Q139" s="15">
        <v>4.3048491477966309</v>
      </c>
      <c r="R139" s="15">
        <v>6.0230870246887207</v>
      </c>
      <c r="S139" s="16" t="s">
        <v>114</v>
      </c>
      <c r="T139" s="16" t="s">
        <v>114</v>
      </c>
      <c r="U139" s="16" t="s">
        <v>114</v>
      </c>
      <c r="V139" s="16" t="s">
        <v>114</v>
      </c>
      <c r="W139" s="16">
        <v>13</v>
      </c>
      <c r="X139" s="16" t="s">
        <v>18</v>
      </c>
      <c r="Y139" s="16">
        <v>65.076896667480469</v>
      </c>
      <c r="Z139" s="16">
        <v>46.153800964355469</v>
      </c>
      <c r="AA139" s="16" t="s">
        <v>18</v>
      </c>
      <c r="AB139" s="16">
        <v>7.0218110084533691</v>
      </c>
      <c r="AC139" s="16">
        <v>8.7061586380004883</v>
      </c>
      <c r="AD139" s="16">
        <v>8.2550067901611328</v>
      </c>
      <c r="AE139" s="16">
        <v>8.8354215621948242</v>
      </c>
      <c r="AF139" s="16">
        <v>3</v>
      </c>
      <c r="AG139" s="16" t="s">
        <v>167</v>
      </c>
      <c r="AH139" s="16" t="s">
        <v>167</v>
      </c>
      <c r="AI139" s="16">
        <v>2.25</v>
      </c>
      <c r="AJ139" s="16" t="s">
        <v>167</v>
      </c>
      <c r="AK139" s="16" t="s">
        <v>167</v>
      </c>
      <c r="AL139" s="16" t="s">
        <v>18</v>
      </c>
      <c r="AM139" s="16" t="s">
        <v>18</v>
      </c>
      <c r="AN139" s="16">
        <v>25</v>
      </c>
      <c r="AO139" s="16">
        <v>4.0500001907348633</v>
      </c>
      <c r="AP139" s="16" t="s">
        <v>18</v>
      </c>
      <c r="AQ139" s="16" t="s">
        <v>18</v>
      </c>
      <c r="AR139" s="16" t="s">
        <v>18</v>
      </c>
      <c r="AS139" s="16" t="s">
        <v>67</v>
      </c>
      <c r="AT139" s="16" t="s">
        <v>18</v>
      </c>
      <c r="AU139" s="16">
        <v>97</v>
      </c>
      <c r="AV139" s="16">
        <v>4</v>
      </c>
      <c r="AW139" s="16" t="s">
        <v>114</v>
      </c>
    </row>
    <row r="140" spans="1:49" s="16" customFormat="1" ht="13.2">
      <c r="A140" s="17" t="s">
        <v>458</v>
      </c>
      <c r="B140" s="17" t="s">
        <v>459</v>
      </c>
      <c r="C140" s="18">
        <v>70546538339.100006</v>
      </c>
      <c r="D140" s="14">
        <v>536.8499755859375</v>
      </c>
      <c r="E140" s="14">
        <v>22.815788269042969</v>
      </c>
      <c r="F140" s="14">
        <v>16.093204797414828</v>
      </c>
      <c r="G140" s="14">
        <v>301505994752</v>
      </c>
      <c r="H140" s="14">
        <v>22.21999979019165</v>
      </c>
      <c r="I140" s="16" t="s">
        <v>21</v>
      </c>
      <c r="J140" s="16" t="s">
        <v>41</v>
      </c>
      <c r="K140" s="15">
        <v>89.006</v>
      </c>
      <c r="L140" s="15">
        <v>170.642</v>
      </c>
      <c r="M140" s="15">
        <v>39086.322</v>
      </c>
      <c r="N140" s="16" t="s">
        <v>122</v>
      </c>
      <c r="O140" s="15">
        <v>276.656005859375</v>
      </c>
      <c r="P140" s="15">
        <v>0.99980125784437557</v>
      </c>
      <c r="Q140" s="15" t="s">
        <v>167</v>
      </c>
      <c r="R140" s="15">
        <v>7.6063785552978516</v>
      </c>
      <c r="S140" s="16" t="s">
        <v>114</v>
      </c>
      <c r="T140" s="16" t="s">
        <v>114</v>
      </c>
      <c r="U140" s="16" t="s">
        <v>114</v>
      </c>
      <c r="V140" s="16" t="s">
        <v>115</v>
      </c>
      <c r="W140" s="16">
        <v>12</v>
      </c>
      <c r="X140" s="16">
        <v>90.909103393554688</v>
      </c>
      <c r="Y140" s="16">
        <v>64.25</v>
      </c>
      <c r="Z140" s="16">
        <v>33.333301544189453</v>
      </c>
      <c r="AA140" s="16">
        <v>75</v>
      </c>
      <c r="AB140" s="16">
        <v>8.2051153182983398</v>
      </c>
      <c r="AC140" s="16">
        <v>8.4252595901489258</v>
      </c>
      <c r="AD140" s="16">
        <v>8.3471660614013672</v>
      </c>
      <c r="AE140" s="16">
        <v>8.5106840133666992</v>
      </c>
      <c r="AF140" s="16">
        <v>3</v>
      </c>
      <c r="AG140" s="16">
        <v>3</v>
      </c>
      <c r="AH140" s="16" t="s">
        <v>167</v>
      </c>
      <c r="AI140" s="16" t="s">
        <v>167</v>
      </c>
      <c r="AJ140" s="16" t="s">
        <v>167</v>
      </c>
      <c r="AK140" s="16" t="s">
        <v>167</v>
      </c>
      <c r="AL140" s="16" t="s">
        <v>18</v>
      </c>
      <c r="AM140" s="16">
        <v>0.67741935483870963</v>
      </c>
      <c r="AN140" s="16">
        <v>62</v>
      </c>
      <c r="AO140" s="16" t="s">
        <v>18</v>
      </c>
      <c r="AP140" s="16" t="s">
        <v>18</v>
      </c>
      <c r="AQ140" s="16" t="s">
        <v>114</v>
      </c>
      <c r="AR140" s="16" t="s">
        <v>18</v>
      </c>
      <c r="AS140" s="16" t="s">
        <v>67</v>
      </c>
      <c r="AT140" s="16">
        <v>49.30087516346444</v>
      </c>
      <c r="AU140" s="16">
        <v>79</v>
      </c>
      <c r="AV140" s="16">
        <v>3</v>
      </c>
      <c r="AW140" s="16" t="s">
        <v>114</v>
      </c>
    </row>
    <row r="141" spans="1:49" s="16" customFormat="1" ht="13.2">
      <c r="A141" s="17" t="s">
        <v>460</v>
      </c>
      <c r="B141" s="17" t="s">
        <v>461</v>
      </c>
      <c r="C141" s="18">
        <v>69880842232.860001</v>
      </c>
      <c r="D141" s="14">
        <v>163.33999633789063</v>
      </c>
      <c r="E141" s="14">
        <v>10.217861175537109</v>
      </c>
      <c r="F141" s="14">
        <v>23.578626167108709</v>
      </c>
      <c r="G141" s="14">
        <v>147399004160</v>
      </c>
      <c r="H141" s="14">
        <v>15.529999732971191</v>
      </c>
      <c r="I141" s="16" t="s">
        <v>35</v>
      </c>
      <c r="J141" s="16" t="s">
        <v>36</v>
      </c>
      <c r="K141" s="15">
        <v>29394.978999999999</v>
      </c>
      <c r="L141" s="15">
        <v>6517.6379999999999</v>
      </c>
      <c r="M141" s="15">
        <v>227608.258</v>
      </c>
      <c r="N141" s="16" t="s">
        <v>118</v>
      </c>
      <c r="O141" s="15" t="s">
        <v>18</v>
      </c>
      <c r="P141" s="15" t="s">
        <v>18</v>
      </c>
      <c r="Q141" s="15">
        <v>3.862379789352417</v>
      </c>
      <c r="R141" s="15" t="s">
        <v>167</v>
      </c>
      <c r="S141" s="16" t="s">
        <v>18</v>
      </c>
      <c r="T141" s="16" t="s">
        <v>18</v>
      </c>
      <c r="U141" s="16" t="s">
        <v>114</v>
      </c>
      <c r="V141" s="16" t="s">
        <v>18</v>
      </c>
      <c r="W141" s="16">
        <v>14</v>
      </c>
      <c r="X141" s="16" t="s">
        <v>18</v>
      </c>
      <c r="Y141" s="16">
        <v>65.928596496582031</v>
      </c>
      <c r="Z141" s="16">
        <v>35.714298248291016</v>
      </c>
      <c r="AA141" s="16" t="s">
        <v>18</v>
      </c>
      <c r="AB141" s="16">
        <v>6.8961081504821777</v>
      </c>
      <c r="AC141" s="16">
        <v>7.4726619720458984</v>
      </c>
      <c r="AD141" s="16">
        <v>3.627366304397583</v>
      </c>
      <c r="AE141" s="16">
        <v>9.4065608978271484</v>
      </c>
      <c r="AF141" s="16" t="s">
        <v>167</v>
      </c>
      <c r="AG141" s="16" t="s">
        <v>167</v>
      </c>
      <c r="AH141" s="16">
        <v>7.4696168899536133</v>
      </c>
      <c r="AI141" s="16" t="s">
        <v>167</v>
      </c>
      <c r="AJ141" s="16" t="s">
        <v>167</v>
      </c>
      <c r="AK141" s="16">
        <v>7.0144591331481934</v>
      </c>
      <c r="AL141" s="16" t="s">
        <v>18</v>
      </c>
      <c r="AM141" s="16" t="s">
        <v>18</v>
      </c>
      <c r="AN141" s="16" t="s">
        <v>18</v>
      </c>
      <c r="AO141" s="16" t="s">
        <v>18</v>
      </c>
      <c r="AP141" s="16" t="s">
        <v>18</v>
      </c>
      <c r="AQ141" s="16" t="s">
        <v>18</v>
      </c>
      <c r="AR141" s="16" t="s">
        <v>18</v>
      </c>
      <c r="AS141" s="16" t="s">
        <v>67</v>
      </c>
      <c r="AT141" s="16" t="s">
        <v>18</v>
      </c>
      <c r="AU141" s="16">
        <v>68</v>
      </c>
      <c r="AV141" s="16">
        <v>9</v>
      </c>
      <c r="AW141" s="16" t="s">
        <v>18</v>
      </c>
    </row>
    <row r="142" spans="1:49" s="16" customFormat="1" ht="13.2">
      <c r="A142" s="17" t="s">
        <v>462</v>
      </c>
      <c r="B142" s="17" t="s">
        <v>463</v>
      </c>
      <c r="C142" s="18">
        <v>69695133152.699997</v>
      </c>
      <c r="D142" s="14">
        <v>687.030029296875</v>
      </c>
      <c r="E142" s="14">
        <v>47.446826934814453</v>
      </c>
      <c r="F142" s="14">
        <v>14.250804281489593</v>
      </c>
      <c r="G142" s="14">
        <v>9410151168</v>
      </c>
      <c r="H142" s="14">
        <v>14.720000267028809</v>
      </c>
      <c r="I142" s="16" t="s">
        <v>28</v>
      </c>
      <c r="J142" s="16" t="s">
        <v>42</v>
      </c>
      <c r="K142" s="15">
        <v>555.04600000000005</v>
      </c>
      <c r="L142" s="15">
        <v>106.133</v>
      </c>
      <c r="M142" s="15">
        <v>823.12400000000002</v>
      </c>
      <c r="N142" s="16" t="s">
        <v>118</v>
      </c>
      <c r="O142" s="15" t="s">
        <v>18</v>
      </c>
      <c r="P142" s="15" t="s">
        <v>18</v>
      </c>
      <c r="Q142" s="15" t="s">
        <v>167</v>
      </c>
      <c r="R142" s="15">
        <v>1.3696001768112183</v>
      </c>
      <c r="S142" s="16" t="s">
        <v>18</v>
      </c>
      <c r="T142" s="16" t="s">
        <v>18</v>
      </c>
      <c r="U142" s="16" t="s">
        <v>18</v>
      </c>
      <c r="V142" s="16" t="s">
        <v>18</v>
      </c>
      <c r="W142" s="16">
        <v>11</v>
      </c>
      <c r="X142" s="16">
        <v>70</v>
      </c>
      <c r="Y142" s="16">
        <v>67</v>
      </c>
      <c r="Z142" s="16">
        <v>27.272699356079102</v>
      </c>
      <c r="AA142" s="16">
        <v>75</v>
      </c>
      <c r="AB142" s="16">
        <v>6.0108199119567871</v>
      </c>
      <c r="AC142" s="16">
        <v>8.2568483352661133</v>
      </c>
      <c r="AD142" s="16">
        <v>7.3002862930297852</v>
      </c>
      <c r="AE142" s="16">
        <v>8.4657583236694336</v>
      </c>
      <c r="AF142" s="16" t="s">
        <v>167</v>
      </c>
      <c r="AG142" s="16" t="s">
        <v>167</v>
      </c>
      <c r="AH142" s="16">
        <v>1.7294820547103882</v>
      </c>
      <c r="AI142" s="16">
        <v>10</v>
      </c>
      <c r="AJ142" s="16" t="s">
        <v>167</v>
      </c>
      <c r="AK142" s="16" t="s">
        <v>167</v>
      </c>
      <c r="AL142" s="16" t="s">
        <v>18</v>
      </c>
      <c r="AM142" s="16" t="s">
        <v>18</v>
      </c>
      <c r="AN142" s="16">
        <v>35.5</v>
      </c>
      <c r="AO142" s="16">
        <v>2.2400000095367432</v>
      </c>
      <c r="AP142" s="16" t="s">
        <v>18</v>
      </c>
      <c r="AQ142" s="16" t="s">
        <v>18</v>
      </c>
      <c r="AR142" s="16" t="s">
        <v>18</v>
      </c>
      <c r="AS142" s="16" t="s">
        <v>66</v>
      </c>
      <c r="AT142" s="16" t="s">
        <v>18</v>
      </c>
      <c r="AU142" s="16">
        <v>79</v>
      </c>
      <c r="AV142" s="16">
        <v>8</v>
      </c>
      <c r="AW142" s="16" t="s">
        <v>18</v>
      </c>
    </row>
    <row r="143" spans="1:49" s="16" customFormat="1" ht="13.2">
      <c r="A143" s="17" t="s">
        <v>464</v>
      </c>
      <c r="B143" s="17" t="s">
        <v>465</v>
      </c>
      <c r="C143" s="18">
        <v>69656539695</v>
      </c>
      <c r="D143" s="14">
        <v>44.700000762939453</v>
      </c>
      <c r="E143" s="14">
        <v>11.788269996643066</v>
      </c>
      <c r="F143" s="14">
        <v>4.4311395923670949</v>
      </c>
      <c r="G143" s="14">
        <v>40623998976</v>
      </c>
      <c r="H143" s="14">
        <v>3.2799999713897705</v>
      </c>
      <c r="I143" s="16" t="s">
        <v>19</v>
      </c>
      <c r="J143" s="16" t="s">
        <v>20</v>
      </c>
      <c r="K143" s="15">
        <v>53.052</v>
      </c>
      <c r="L143" s="15">
        <v>196.268</v>
      </c>
      <c r="M143" s="15" t="s">
        <v>18</v>
      </c>
      <c r="N143" s="16" t="s">
        <v>118</v>
      </c>
      <c r="O143" s="15" t="s">
        <v>18</v>
      </c>
      <c r="P143" s="15" t="s">
        <v>18</v>
      </c>
      <c r="Q143" s="15" t="s">
        <v>167</v>
      </c>
      <c r="R143" s="15" t="s">
        <v>167</v>
      </c>
      <c r="S143" s="16" t="s">
        <v>18</v>
      </c>
      <c r="T143" s="16" t="s">
        <v>18</v>
      </c>
      <c r="U143" s="16" t="s">
        <v>18</v>
      </c>
      <c r="V143" s="16" t="s">
        <v>18</v>
      </c>
      <c r="W143" s="16">
        <v>13</v>
      </c>
      <c r="X143" s="16">
        <v>92.307701110839844</v>
      </c>
      <c r="Y143" s="16">
        <v>60.615398406982422</v>
      </c>
      <c r="Z143" s="16">
        <v>38.461498260498047</v>
      </c>
      <c r="AA143" s="16">
        <v>75</v>
      </c>
      <c r="AB143" s="16">
        <v>8.9529104232788086</v>
      </c>
      <c r="AC143" s="16">
        <v>7.147068977355957</v>
      </c>
      <c r="AD143" s="16">
        <v>8.1162204742431641</v>
      </c>
      <c r="AE143" s="16">
        <v>7.9083919525146484</v>
      </c>
      <c r="AF143" s="16" t="s">
        <v>167</v>
      </c>
      <c r="AG143" s="16" t="s">
        <v>167</v>
      </c>
      <c r="AH143" s="16">
        <v>6.2348308563232422</v>
      </c>
      <c r="AI143" s="16">
        <v>6.0622878074645996</v>
      </c>
      <c r="AJ143" s="16">
        <v>0</v>
      </c>
      <c r="AK143" s="16" t="s">
        <v>167</v>
      </c>
      <c r="AL143" s="16" t="s">
        <v>18</v>
      </c>
      <c r="AM143" s="16" t="s">
        <v>18</v>
      </c>
      <c r="AN143" s="16">
        <v>57</v>
      </c>
      <c r="AO143" s="16" t="s">
        <v>18</v>
      </c>
      <c r="AP143" s="16" t="s">
        <v>18</v>
      </c>
      <c r="AQ143" s="16" t="s">
        <v>18</v>
      </c>
      <c r="AR143" s="16" t="s">
        <v>18</v>
      </c>
      <c r="AS143" s="16" t="s">
        <v>66</v>
      </c>
      <c r="AT143" s="16" t="s">
        <v>18</v>
      </c>
      <c r="AU143" s="16">
        <v>74</v>
      </c>
      <c r="AV143" s="16">
        <v>4</v>
      </c>
      <c r="AW143" s="16" t="s">
        <v>18</v>
      </c>
    </row>
    <row r="144" spans="1:49" s="16" customFormat="1" ht="13.2">
      <c r="A144" s="17" t="s">
        <v>466</v>
      </c>
      <c r="B144" s="17" t="s">
        <v>467</v>
      </c>
      <c r="C144" s="18">
        <v>69193257293.550003</v>
      </c>
      <c r="D144" s="14">
        <v>115.34999847412109</v>
      </c>
      <c r="E144" s="14">
        <v>37.585029602050781</v>
      </c>
      <c r="F144" s="14">
        <v>16.595946861357813</v>
      </c>
      <c r="G144" s="14">
        <v>12554600192</v>
      </c>
      <c r="H144" s="14">
        <v>3.2300000190734863</v>
      </c>
      <c r="I144" s="16" t="s">
        <v>31</v>
      </c>
      <c r="J144" s="16" t="s">
        <v>468</v>
      </c>
      <c r="K144" s="15">
        <v>50.43</v>
      </c>
      <c r="L144" s="15">
        <v>343.38799999999998</v>
      </c>
      <c r="M144" s="15">
        <v>2791.761</v>
      </c>
      <c r="N144" s="16" t="s">
        <v>118</v>
      </c>
      <c r="O144" s="15" t="s">
        <v>18</v>
      </c>
      <c r="P144" s="15" t="s">
        <v>18</v>
      </c>
      <c r="Q144" s="15" t="s">
        <v>167</v>
      </c>
      <c r="R144" s="15">
        <v>6.7038278579711914</v>
      </c>
      <c r="S144" s="16" t="s">
        <v>18</v>
      </c>
      <c r="T144" s="16" t="s">
        <v>18</v>
      </c>
      <c r="U144" s="16" t="s">
        <v>18</v>
      </c>
      <c r="V144" s="16" t="s">
        <v>18</v>
      </c>
      <c r="W144" s="16">
        <v>9</v>
      </c>
      <c r="X144" s="16" t="s">
        <v>18</v>
      </c>
      <c r="Y144" s="16">
        <v>66.55560302734375</v>
      </c>
      <c r="Z144" s="16">
        <v>33.333301544189453</v>
      </c>
      <c r="AA144" s="16" t="s">
        <v>18</v>
      </c>
      <c r="AB144" s="16">
        <v>5.9407134056091309</v>
      </c>
      <c r="AC144" s="16">
        <v>7.8867058753967285</v>
      </c>
      <c r="AD144" s="16">
        <v>8.4430704116821289</v>
      </c>
      <c r="AE144" s="16">
        <v>6.7620162963867188</v>
      </c>
      <c r="AF144" s="16">
        <v>3</v>
      </c>
      <c r="AG144" s="16" t="s">
        <v>167</v>
      </c>
      <c r="AH144" s="16" t="s">
        <v>167</v>
      </c>
      <c r="AI144" s="16" t="s">
        <v>167</v>
      </c>
      <c r="AJ144" s="16" t="s">
        <v>167</v>
      </c>
      <c r="AK144" s="16" t="s">
        <v>167</v>
      </c>
      <c r="AL144" s="16" t="s">
        <v>18</v>
      </c>
      <c r="AM144" s="16">
        <v>0.51999999999999991</v>
      </c>
      <c r="AN144" s="16">
        <v>50</v>
      </c>
      <c r="AO144" s="16" t="s">
        <v>18</v>
      </c>
      <c r="AP144" s="16" t="s">
        <v>18</v>
      </c>
      <c r="AQ144" s="16" t="s">
        <v>18</v>
      </c>
      <c r="AR144" s="16" t="s">
        <v>18</v>
      </c>
      <c r="AS144" s="16" t="s">
        <v>66</v>
      </c>
      <c r="AT144" s="16" t="s">
        <v>18</v>
      </c>
      <c r="AU144" s="16">
        <v>87</v>
      </c>
      <c r="AV144" s="16">
        <v>7</v>
      </c>
      <c r="AW144" s="16" t="s">
        <v>18</v>
      </c>
    </row>
    <row r="145" spans="1:49" s="16" customFormat="1" ht="13.2">
      <c r="A145" s="17" t="s">
        <v>469</v>
      </c>
      <c r="B145" s="17" t="s">
        <v>470</v>
      </c>
      <c r="C145" s="18">
        <v>68484671047.599998</v>
      </c>
      <c r="D145" s="14">
        <v>1231.5999755859375</v>
      </c>
      <c r="E145" s="14">
        <v>50.707584381103516</v>
      </c>
      <c r="F145" s="14">
        <v>21.74772689892286</v>
      </c>
      <c r="G145" s="14">
        <v>6976999936</v>
      </c>
      <c r="H145" s="14">
        <v>23.559999942779541</v>
      </c>
      <c r="I145" s="16" t="s">
        <v>28</v>
      </c>
      <c r="J145" s="16" t="s">
        <v>328</v>
      </c>
      <c r="K145" s="15">
        <v>39.887</v>
      </c>
      <c r="L145" s="15">
        <v>54.96</v>
      </c>
      <c r="M145" s="15">
        <v>52.036000000000001</v>
      </c>
      <c r="N145" s="16" t="s">
        <v>118</v>
      </c>
      <c r="O145" s="15" t="s">
        <v>18</v>
      </c>
      <c r="P145" s="15" t="s">
        <v>18</v>
      </c>
      <c r="Q145" s="15">
        <v>4.3005561828613281</v>
      </c>
      <c r="R145" s="15">
        <v>6.9515624046325684</v>
      </c>
      <c r="S145" s="16" t="s">
        <v>114</v>
      </c>
      <c r="T145" s="16" t="s">
        <v>18</v>
      </c>
      <c r="U145" s="16" t="s">
        <v>18</v>
      </c>
      <c r="V145" s="16" t="s">
        <v>18</v>
      </c>
      <c r="W145" s="16">
        <v>10</v>
      </c>
      <c r="X145" s="16">
        <v>75</v>
      </c>
      <c r="Y145" s="16">
        <v>60.700000762939453</v>
      </c>
      <c r="Z145" s="16">
        <v>20</v>
      </c>
      <c r="AA145" s="16">
        <v>75</v>
      </c>
      <c r="AB145" s="16">
        <v>4.8273096084594727</v>
      </c>
      <c r="AC145" s="16">
        <v>7.3318777084350586</v>
      </c>
      <c r="AD145" s="16">
        <v>6.0494928359985352</v>
      </c>
      <c r="AE145" s="16">
        <v>8.7868137359619141</v>
      </c>
      <c r="AF145" s="16">
        <v>2</v>
      </c>
      <c r="AG145" s="16" t="s">
        <v>167</v>
      </c>
      <c r="AH145" s="16" t="s">
        <v>167</v>
      </c>
      <c r="AI145" s="16">
        <v>1.5</v>
      </c>
      <c r="AJ145" s="16" t="s">
        <v>167</v>
      </c>
      <c r="AK145" s="16" t="s">
        <v>167</v>
      </c>
      <c r="AL145" s="16" t="s">
        <v>18</v>
      </c>
      <c r="AM145" s="16" t="s">
        <v>18</v>
      </c>
      <c r="AN145" s="16" t="s">
        <v>18</v>
      </c>
      <c r="AO145" s="16">
        <v>18</v>
      </c>
      <c r="AP145" s="16" t="s">
        <v>18</v>
      </c>
      <c r="AQ145" s="16" t="s">
        <v>18</v>
      </c>
      <c r="AR145" s="16" t="s">
        <v>18</v>
      </c>
      <c r="AS145" s="16" t="s">
        <v>71</v>
      </c>
      <c r="AT145" s="16" t="s">
        <v>18</v>
      </c>
      <c r="AU145" s="16">
        <v>43</v>
      </c>
      <c r="AV145" s="16">
        <v>10</v>
      </c>
      <c r="AW145" s="16" t="s">
        <v>18</v>
      </c>
    </row>
    <row r="146" spans="1:49" s="16" customFormat="1" ht="13.2">
      <c r="A146" s="17" t="s">
        <v>471</v>
      </c>
      <c r="B146" s="17" t="s">
        <v>472</v>
      </c>
      <c r="C146" s="18">
        <v>68167081644.799995</v>
      </c>
      <c r="D146" s="14">
        <v>300.20001220703125</v>
      </c>
      <c r="E146" s="14">
        <v>34.083034515380859</v>
      </c>
      <c r="F146" s="14">
        <v>23.44990705133554</v>
      </c>
      <c r="G146" s="14">
        <v>17677499648</v>
      </c>
      <c r="H146" s="14">
        <v>8.8400000333786011</v>
      </c>
      <c r="I146" s="16" t="s">
        <v>28</v>
      </c>
      <c r="J146" s="16" t="s">
        <v>57</v>
      </c>
      <c r="K146" s="15">
        <v>196.577</v>
      </c>
      <c r="L146" s="15">
        <v>122.339</v>
      </c>
      <c r="M146" s="15">
        <v>425442.413</v>
      </c>
      <c r="N146" s="16" t="s">
        <v>118</v>
      </c>
      <c r="O146" s="15" t="s">
        <v>18</v>
      </c>
      <c r="P146" s="15" t="s">
        <v>18</v>
      </c>
      <c r="Q146" s="15" t="s">
        <v>167</v>
      </c>
      <c r="R146" s="15">
        <v>8.5530776977539063</v>
      </c>
      <c r="S146" s="16" t="s">
        <v>18</v>
      </c>
      <c r="T146" s="16" t="s">
        <v>18</v>
      </c>
      <c r="U146" s="16" t="s">
        <v>114</v>
      </c>
      <c r="V146" s="16" t="s">
        <v>18</v>
      </c>
      <c r="W146" s="16">
        <v>12</v>
      </c>
      <c r="X146" s="16" t="s">
        <v>18</v>
      </c>
      <c r="Y146" s="16" t="s">
        <v>18</v>
      </c>
      <c r="Z146" s="16">
        <v>50</v>
      </c>
      <c r="AA146" s="16" t="s">
        <v>18</v>
      </c>
      <c r="AB146" s="16">
        <v>7.3311100006103516</v>
      </c>
      <c r="AC146" s="16">
        <v>6.4121346473693848</v>
      </c>
      <c r="AD146" s="16">
        <v>6.4118709564208984</v>
      </c>
      <c r="AE146" s="16">
        <v>7.5609898567199707</v>
      </c>
      <c r="AF146" s="16">
        <v>2</v>
      </c>
      <c r="AG146" s="16" t="s">
        <v>167</v>
      </c>
      <c r="AH146" s="16" t="s">
        <v>167</v>
      </c>
      <c r="AI146" s="16" t="s">
        <v>167</v>
      </c>
      <c r="AJ146" s="16" t="s">
        <v>167</v>
      </c>
      <c r="AK146" s="16" t="s">
        <v>167</v>
      </c>
      <c r="AL146" s="16" t="s">
        <v>18</v>
      </c>
      <c r="AM146" s="16">
        <v>0.97297301676058701</v>
      </c>
      <c r="AN146" s="16">
        <v>25.899999618530273</v>
      </c>
      <c r="AO146" s="16" t="s">
        <v>18</v>
      </c>
      <c r="AP146" s="16" t="s">
        <v>18</v>
      </c>
      <c r="AQ146" s="16" t="s">
        <v>18</v>
      </c>
      <c r="AR146" s="16" t="s">
        <v>18</v>
      </c>
      <c r="AS146" s="16" t="s">
        <v>68</v>
      </c>
      <c r="AT146" s="16" t="s">
        <v>18</v>
      </c>
      <c r="AU146" s="16">
        <v>97</v>
      </c>
      <c r="AV146" s="16">
        <v>4</v>
      </c>
      <c r="AW146" s="16" t="s">
        <v>18</v>
      </c>
    </row>
    <row r="147" spans="1:49" s="16" customFormat="1" ht="13.2">
      <c r="A147" s="17" t="s">
        <v>473</v>
      </c>
      <c r="B147" s="17" t="s">
        <v>474</v>
      </c>
      <c r="C147" s="18">
        <v>67445911650.200012</v>
      </c>
      <c r="D147" s="14">
        <v>47.020000457763672</v>
      </c>
      <c r="E147" s="14">
        <v>29.57623291015625</v>
      </c>
      <c r="F147" s="14">
        <v>10.85717631392753</v>
      </c>
      <c r="G147" s="14">
        <v>22855000064</v>
      </c>
      <c r="H147" s="14">
        <v>1.2800000160932541</v>
      </c>
      <c r="I147" s="16" t="s">
        <v>16</v>
      </c>
      <c r="J147" s="16" t="s">
        <v>17</v>
      </c>
      <c r="K147" s="15">
        <v>4424.1130000000003</v>
      </c>
      <c r="L147" s="15">
        <v>2809.1779999999999</v>
      </c>
      <c r="M147" s="15">
        <v>6131.3720000000003</v>
      </c>
      <c r="N147" s="16" t="s">
        <v>118</v>
      </c>
      <c r="O147" s="15" t="s">
        <v>18</v>
      </c>
      <c r="P147" s="15" t="s">
        <v>18</v>
      </c>
      <c r="Q147" s="15">
        <v>6.0641493797302246</v>
      </c>
      <c r="R147" s="15">
        <v>5.8407783508300781</v>
      </c>
      <c r="S147" s="16" t="s">
        <v>18</v>
      </c>
      <c r="T147" s="16" t="s">
        <v>18</v>
      </c>
      <c r="U147" s="16" t="s">
        <v>18</v>
      </c>
      <c r="V147" s="16" t="s">
        <v>18</v>
      </c>
      <c r="W147" s="16">
        <v>12</v>
      </c>
      <c r="X147" s="16" t="s">
        <v>18</v>
      </c>
      <c r="Y147" s="16">
        <v>66.25</v>
      </c>
      <c r="Z147" s="16">
        <v>41.666698455810547</v>
      </c>
      <c r="AA147" s="16" t="s">
        <v>18</v>
      </c>
      <c r="AB147" s="16">
        <v>7.8283414840698242</v>
      </c>
      <c r="AC147" s="16">
        <v>8.9625396728515625</v>
      </c>
      <c r="AD147" s="16">
        <v>9.1108188629150391</v>
      </c>
      <c r="AE147" s="16">
        <v>9.3187713623046875</v>
      </c>
      <c r="AF147" s="16" t="s">
        <v>167</v>
      </c>
      <c r="AG147" s="16" t="s">
        <v>167</v>
      </c>
      <c r="AH147" s="16">
        <v>10</v>
      </c>
      <c r="AI147" s="16" t="s">
        <v>167</v>
      </c>
      <c r="AJ147" s="16" t="s">
        <v>167</v>
      </c>
      <c r="AK147" s="16">
        <v>7.0981736183166504</v>
      </c>
      <c r="AL147" s="16" t="s">
        <v>18</v>
      </c>
      <c r="AM147" s="16" t="s">
        <v>18</v>
      </c>
      <c r="AN147" s="16" t="s">
        <v>18</v>
      </c>
      <c r="AO147" s="16">
        <v>29</v>
      </c>
      <c r="AP147" s="16" t="s">
        <v>18</v>
      </c>
      <c r="AQ147" s="16" t="s">
        <v>18</v>
      </c>
      <c r="AR147" s="16" t="s">
        <v>18</v>
      </c>
      <c r="AS147" s="16" t="s">
        <v>69</v>
      </c>
      <c r="AT147" s="16" t="s">
        <v>18</v>
      </c>
      <c r="AU147" s="16">
        <v>95</v>
      </c>
      <c r="AV147" s="16">
        <v>3</v>
      </c>
      <c r="AW147" s="16" t="s">
        <v>18</v>
      </c>
    </row>
    <row r="148" spans="1:49" s="16" customFormat="1" ht="13.2">
      <c r="A148" s="17" t="s">
        <v>475</v>
      </c>
      <c r="B148" s="17" t="s">
        <v>476</v>
      </c>
      <c r="C148" s="18">
        <v>66645220074.800003</v>
      </c>
      <c r="D148" s="14">
        <v>1128.8800048828125</v>
      </c>
      <c r="E148" s="14">
        <v>29.336797714233398</v>
      </c>
      <c r="F148" s="14">
        <v>18.819466210924496</v>
      </c>
      <c r="G148" s="14">
        <v>15812250112</v>
      </c>
      <c r="H148" s="14">
        <v>38.829998970031738</v>
      </c>
      <c r="I148" s="16" t="s">
        <v>23</v>
      </c>
      <c r="J148" s="16" t="s">
        <v>54</v>
      </c>
      <c r="K148" s="15">
        <v>193.76900000000001</v>
      </c>
      <c r="L148" s="15">
        <v>205.43199999999999</v>
      </c>
      <c r="M148" s="15">
        <v>328.529</v>
      </c>
      <c r="N148" s="16" t="s">
        <v>118</v>
      </c>
      <c r="O148" s="15" t="s">
        <v>18</v>
      </c>
      <c r="P148" s="15" t="s">
        <v>18</v>
      </c>
      <c r="Q148" s="15" t="s">
        <v>167</v>
      </c>
      <c r="R148" s="15">
        <v>3.6236653327941895</v>
      </c>
      <c r="S148" s="16" t="s">
        <v>18</v>
      </c>
      <c r="T148" s="16" t="s">
        <v>18</v>
      </c>
      <c r="U148" s="16" t="s">
        <v>18</v>
      </c>
      <c r="V148" s="16" t="s">
        <v>18</v>
      </c>
      <c r="W148" s="16">
        <v>10</v>
      </c>
      <c r="X148" s="16" t="s">
        <v>18</v>
      </c>
      <c r="Y148" s="16">
        <v>67.900001525878906</v>
      </c>
      <c r="Z148" s="16">
        <v>30</v>
      </c>
      <c r="AA148" s="16" t="s">
        <v>18</v>
      </c>
      <c r="AB148" s="16">
        <v>6.4664740562438965</v>
      </c>
      <c r="AC148" s="16">
        <v>7.7067413330078125</v>
      </c>
      <c r="AD148" s="16">
        <v>7.3584518432617188</v>
      </c>
      <c r="AE148" s="16">
        <v>7.986231803894043</v>
      </c>
      <c r="AF148" s="16">
        <v>0</v>
      </c>
      <c r="AG148" s="16" t="s">
        <v>167</v>
      </c>
      <c r="AH148" s="16">
        <v>1.0974937677383423</v>
      </c>
      <c r="AI148" s="16">
        <v>3</v>
      </c>
      <c r="AJ148" s="16" t="s">
        <v>167</v>
      </c>
      <c r="AK148" s="16" t="s">
        <v>167</v>
      </c>
      <c r="AL148" s="16" t="s">
        <v>18</v>
      </c>
      <c r="AM148" s="16" t="s">
        <v>18</v>
      </c>
      <c r="AN148" s="16" t="s">
        <v>18</v>
      </c>
      <c r="AO148" s="16">
        <v>0.43999999761581421</v>
      </c>
      <c r="AP148" s="16" t="s">
        <v>18</v>
      </c>
      <c r="AQ148" s="16" t="s">
        <v>18</v>
      </c>
      <c r="AR148" s="16" t="s">
        <v>18</v>
      </c>
      <c r="AS148" s="16" t="s">
        <v>71</v>
      </c>
      <c r="AT148" s="16" t="s">
        <v>18</v>
      </c>
      <c r="AU148" s="16">
        <v>28</v>
      </c>
      <c r="AV148" s="16">
        <v>9</v>
      </c>
      <c r="AW148" s="16" t="s">
        <v>18</v>
      </c>
    </row>
    <row r="149" spans="1:49" s="16" customFormat="1" ht="13.2">
      <c r="A149" s="17" t="s">
        <v>477</v>
      </c>
      <c r="B149" s="17" t="s">
        <v>478</v>
      </c>
      <c r="C149" s="18">
        <v>66175920124.199997</v>
      </c>
      <c r="D149" s="14">
        <v>333.72000122070313</v>
      </c>
      <c r="E149" s="14">
        <v>25.176715850830078</v>
      </c>
      <c r="F149" s="14">
        <v>14.908857019432808</v>
      </c>
      <c r="G149" s="14">
        <v>13376000000</v>
      </c>
      <c r="H149" s="14">
        <v>12.570000171661377</v>
      </c>
      <c r="I149" s="16" t="s">
        <v>19</v>
      </c>
      <c r="J149" s="16" t="s">
        <v>43</v>
      </c>
      <c r="K149" s="15">
        <v>5.8470000000000004</v>
      </c>
      <c r="L149" s="15">
        <v>23.815000000000001</v>
      </c>
      <c r="M149" s="15" t="s">
        <v>18</v>
      </c>
      <c r="N149" s="16" t="s">
        <v>118</v>
      </c>
      <c r="O149" s="15" t="s">
        <v>18</v>
      </c>
      <c r="P149" s="15" t="s">
        <v>18</v>
      </c>
      <c r="Q149" s="15" t="s">
        <v>167</v>
      </c>
      <c r="R149" s="15">
        <v>5.771204948425293</v>
      </c>
      <c r="S149" s="16" t="s">
        <v>18</v>
      </c>
      <c r="T149" s="16" t="s">
        <v>18</v>
      </c>
      <c r="U149" s="16" t="s">
        <v>114</v>
      </c>
      <c r="V149" s="16" t="s">
        <v>18</v>
      </c>
      <c r="W149" s="16">
        <v>13</v>
      </c>
      <c r="X149" s="16" t="s">
        <v>18</v>
      </c>
      <c r="Y149" s="16">
        <v>66.692298889160156</v>
      </c>
      <c r="Z149" s="16">
        <v>38.461498260498047</v>
      </c>
      <c r="AA149" s="16" t="s">
        <v>18</v>
      </c>
      <c r="AB149" s="16">
        <v>5.8777170181274414</v>
      </c>
      <c r="AC149" s="16">
        <v>6.5829191207885742</v>
      </c>
      <c r="AD149" s="16">
        <v>7.1921286582946777</v>
      </c>
      <c r="AE149" s="16">
        <v>8.4493427276611328</v>
      </c>
      <c r="AF149" s="16" t="s">
        <v>167</v>
      </c>
      <c r="AG149" s="16" t="s">
        <v>167</v>
      </c>
      <c r="AH149" s="16">
        <v>2.6172754764556885</v>
      </c>
      <c r="AI149" s="16">
        <v>2</v>
      </c>
      <c r="AJ149" s="16">
        <v>0</v>
      </c>
      <c r="AK149" s="16" t="s">
        <v>167</v>
      </c>
      <c r="AL149" s="16" t="s">
        <v>18</v>
      </c>
      <c r="AM149" s="16">
        <v>0.51851851851851849</v>
      </c>
      <c r="AN149" s="16">
        <v>54</v>
      </c>
      <c r="AO149" s="16" t="s">
        <v>18</v>
      </c>
      <c r="AP149" s="16" t="s">
        <v>18</v>
      </c>
      <c r="AQ149" s="16" t="s">
        <v>18</v>
      </c>
      <c r="AR149" s="16" t="s">
        <v>18</v>
      </c>
      <c r="AS149" s="16" t="s">
        <v>69</v>
      </c>
      <c r="AT149" s="16" t="s">
        <v>18</v>
      </c>
      <c r="AU149" s="16">
        <v>67</v>
      </c>
      <c r="AV149" s="16" t="s">
        <v>18</v>
      </c>
      <c r="AW149" s="16" t="s">
        <v>18</v>
      </c>
    </row>
    <row r="150" spans="1:49" s="16" customFormat="1" ht="13.2">
      <c r="A150" s="17" t="s">
        <v>479</v>
      </c>
      <c r="B150" s="17" t="s">
        <v>480</v>
      </c>
      <c r="C150" s="18">
        <v>66017095808.5</v>
      </c>
      <c r="D150" s="14">
        <v>230.89999389648438</v>
      </c>
      <c r="E150" s="14">
        <v>44.235671997070313</v>
      </c>
      <c r="F150" s="14">
        <v>16.70125535739102</v>
      </c>
      <c r="G150" s="14">
        <v>15320199936</v>
      </c>
      <c r="H150" s="14">
        <v>4.8199998736381531</v>
      </c>
      <c r="I150" s="16" t="s">
        <v>16</v>
      </c>
      <c r="J150" s="16" t="s">
        <v>53</v>
      </c>
      <c r="K150" s="15">
        <v>319.142</v>
      </c>
      <c r="L150" s="15">
        <v>168.803</v>
      </c>
      <c r="M150" s="15">
        <v>6932.5590000000002</v>
      </c>
      <c r="N150" s="16" t="s">
        <v>118</v>
      </c>
      <c r="O150" s="15" t="s">
        <v>18</v>
      </c>
      <c r="P150" s="15" t="s">
        <v>18</v>
      </c>
      <c r="Q150" s="15">
        <v>8.1422157287597656</v>
      </c>
      <c r="R150" s="15">
        <v>7.1570992469787598</v>
      </c>
      <c r="S150" s="16" t="s">
        <v>18</v>
      </c>
      <c r="T150" s="16" t="s">
        <v>114</v>
      </c>
      <c r="U150" s="16" t="s">
        <v>18</v>
      </c>
      <c r="V150" s="16" t="s">
        <v>18</v>
      </c>
      <c r="W150" s="16">
        <v>13</v>
      </c>
      <c r="X150" s="16">
        <v>91.666702270507813</v>
      </c>
      <c r="Y150" s="16">
        <v>61.461498260498047</v>
      </c>
      <c r="Z150" s="16">
        <v>38.461498260498047</v>
      </c>
      <c r="AA150" s="16">
        <v>100</v>
      </c>
      <c r="AB150" s="16">
        <v>7.2866683006286621</v>
      </c>
      <c r="AC150" s="16">
        <v>7.8085331916809082</v>
      </c>
      <c r="AD150" s="16">
        <v>7.4281916618347168</v>
      </c>
      <c r="AE150" s="16">
        <v>7.4498944282531738</v>
      </c>
      <c r="AF150" s="16">
        <v>3</v>
      </c>
      <c r="AG150" s="16" t="s">
        <v>167</v>
      </c>
      <c r="AH150" s="16" t="s">
        <v>167</v>
      </c>
      <c r="AI150" s="16" t="s">
        <v>167</v>
      </c>
      <c r="AJ150" s="16" t="s">
        <v>167</v>
      </c>
      <c r="AK150" s="16">
        <v>5.3819832801818848</v>
      </c>
      <c r="AL150" s="16" t="s">
        <v>18</v>
      </c>
      <c r="AM150" s="16" t="s">
        <v>18</v>
      </c>
      <c r="AN150" s="16" t="s">
        <v>18</v>
      </c>
      <c r="AO150" s="16" t="s">
        <v>18</v>
      </c>
      <c r="AP150" s="16" t="s">
        <v>18</v>
      </c>
      <c r="AQ150" s="16" t="s">
        <v>18</v>
      </c>
      <c r="AR150" s="16" t="s">
        <v>18</v>
      </c>
      <c r="AS150" s="16" t="s">
        <v>68</v>
      </c>
      <c r="AT150" s="16" t="s">
        <v>18</v>
      </c>
      <c r="AU150" s="16">
        <v>97</v>
      </c>
      <c r="AV150" s="16">
        <v>9</v>
      </c>
      <c r="AW150" s="16" t="s">
        <v>18</v>
      </c>
    </row>
    <row r="151" spans="1:49" s="16" customFormat="1" ht="13.2">
      <c r="A151" s="17" t="s">
        <v>481</v>
      </c>
      <c r="B151" s="17" t="s">
        <v>482</v>
      </c>
      <c r="C151" s="18">
        <v>64919693056.400002</v>
      </c>
      <c r="D151" s="14">
        <v>123.88999938964844</v>
      </c>
      <c r="E151" s="14">
        <v>14.126567840576172</v>
      </c>
      <c r="F151" s="14">
        <v>27.192609368657905</v>
      </c>
      <c r="G151" s="14">
        <v>35127399424</v>
      </c>
      <c r="H151" s="14">
        <v>8.779999852180481</v>
      </c>
      <c r="I151" s="16" t="s">
        <v>28</v>
      </c>
      <c r="J151" s="16" t="s">
        <v>273</v>
      </c>
      <c r="K151" s="15">
        <v>137.56700000000001</v>
      </c>
      <c r="L151" s="15">
        <v>153.96899999999999</v>
      </c>
      <c r="M151" s="15">
        <v>56130.294000000002</v>
      </c>
      <c r="N151" s="16" t="s">
        <v>118</v>
      </c>
      <c r="O151" s="15" t="s">
        <v>18</v>
      </c>
      <c r="P151" s="15" t="s">
        <v>18</v>
      </c>
      <c r="Q151" s="15">
        <v>8.090916633605957</v>
      </c>
      <c r="R151" s="15">
        <v>6.5919380187988281</v>
      </c>
      <c r="S151" s="16" t="s">
        <v>114</v>
      </c>
      <c r="T151" s="16" t="s">
        <v>114</v>
      </c>
      <c r="U151" s="16" t="s">
        <v>114</v>
      </c>
      <c r="V151" s="16" t="s">
        <v>114</v>
      </c>
      <c r="W151" s="16">
        <v>12</v>
      </c>
      <c r="X151" s="16" t="s">
        <v>18</v>
      </c>
      <c r="Y151" s="16">
        <v>65.083297729492188</v>
      </c>
      <c r="Z151" s="16">
        <v>25</v>
      </c>
      <c r="AA151" s="16" t="s">
        <v>18</v>
      </c>
      <c r="AB151" s="16">
        <v>4.2097382545471191</v>
      </c>
      <c r="AC151" s="16">
        <v>8.9500656127929688</v>
      </c>
      <c r="AD151" s="16">
        <v>6.7384529113769531</v>
      </c>
      <c r="AE151" s="16">
        <v>8.5156536102294922</v>
      </c>
      <c r="AF151" s="16">
        <v>1</v>
      </c>
      <c r="AG151" s="16" t="s">
        <v>167</v>
      </c>
      <c r="AH151" s="16">
        <v>0</v>
      </c>
      <c r="AI151" s="16">
        <v>3</v>
      </c>
      <c r="AJ151" s="16" t="s">
        <v>167</v>
      </c>
      <c r="AK151" s="16">
        <v>5.7336030006408691</v>
      </c>
      <c r="AL151" s="16" t="s">
        <v>18</v>
      </c>
      <c r="AM151" s="16" t="s">
        <v>18</v>
      </c>
      <c r="AN151" s="16" t="s">
        <v>18</v>
      </c>
      <c r="AO151" s="16" t="s">
        <v>18</v>
      </c>
      <c r="AP151" s="16" t="s">
        <v>18</v>
      </c>
      <c r="AQ151" s="16" t="s">
        <v>18</v>
      </c>
      <c r="AR151" s="16" t="s">
        <v>18</v>
      </c>
      <c r="AS151" s="16" t="s">
        <v>69</v>
      </c>
      <c r="AT151" s="16" t="s">
        <v>18</v>
      </c>
      <c r="AU151" s="16">
        <v>81</v>
      </c>
      <c r="AV151" s="16">
        <v>4</v>
      </c>
      <c r="AW151" s="16" t="s">
        <v>18</v>
      </c>
    </row>
    <row r="152" spans="1:49" s="16" customFormat="1" ht="13.2">
      <c r="A152" s="17" t="s">
        <v>483</v>
      </c>
      <c r="B152" s="17" t="s">
        <v>484</v>
      </c>
      <c r="C152" s="18">
        <v>64842214000.000008</v>
      </c>
      <c r="D152" s="14">
        <v>113.41999816894531</v>
      </c>
      <c r="E152" s="14">
        <v>29.991985321044922</v>
      </c>
      <c r="F152" s="14">
        <v>17.110130592783655</v>
      </c>
      <c r="G152" s="14">
        <v>15908999680</v>
      </c>
      <c r="H152" s="14">
        <v>19.290000557899475</v>
      </c>
      <c r="I152" s="16" t="s">
        <v>28</v>
      </c>
      <c r="J152" s="16" t="s">
        <v>340</v>
      </c>
      <c r="K152" s="15">
        <v>144.571</v>
      </c>
      <c r="L152" s="15">
        <v>439.97</v>
      </c>
      <c r="M152" s="15">
        <v>188374.45699999999</v>
      </c>
      <c r="N152" s="16" t="s">
        <v>118</v>
      </c>
      <c r="O152" s="15" t="s">
        <v>18</v>
      </c>
      <c r="P152" s="15" t="s">
        <v>18</v>
      </c>
      <c r="Q152" s="15" t="s">
        <v>167</v>
      </c>
      <c r="R152" s="15">
        <v>6.1257953643798828</v>
      </c>
      <c r="S152" s="16" t="s">
        <v>114</v>
      </c>
      <c r="T152" s="16" t="s">
        <v>114</v>
      </c>
      <c r="U152" s="16" t="s">
        <v>114</v>
      </c>
      <c r="V152" s="16" t="s">
        <v>18</v>
      </c>
      <c r="W152" s="16">
        <v>11</v>
      </c>
      <c r="X152" s="16">
        <v>92.307701110839844</v>
      </c>
      <c r="Y152" s="16">
        <v>61.636398315429688</v>
      </c>
      <c r="Z152" s="16">
        <v>27.272699356079102</v>
      </c>
      <c r="AA152" s="16">
        <v>75</v>
      </c>
      <c r="AB152" s="16">
        <v>6.8478889465332031</v>
      </c>
      <c r="AC152" s="16">
        <v>7.3389582633972168</v>
      </c>
      <c r="AD152" s="16">
        <v>4.8408308029174805</v>
      </c>
      <c r="AE152" s="16">
        <v>6.9300761222839355</v>
      </c>
      <c r="AF152" s="16">
        <v>7.2209072113037109</v>
      </c>
      <c r="AG152" s="16" t="s">
        <v>167</v>
      </c>
      <c r="AH152" s="16" t="s">
        <v>167</v>
      </c>
      <c r="AI152" s="16" t="s">
        <v>167</v>
      </c>
      <c r="AJ152" s="16" t="s">
        <v>167</v>
      </c>
      <c r="AK152" s="16">
        <v>5.7434453964233398</v>
      </c>
      <c r="AL152" s="16" t="s">
        <v>18</v>
      </c>
      <c r="AM152" s="16">
        <v>0.69696969696969691</v>
      </c>
      <c r="AN152" s="16">
        <v>33</v>
      </c>
      <c r="AO152" s="16" t="s">
        <v>18</v>
      </c>
      <c r="AP152" s="16" t="s">
        <v>18</v>
      </c>
      <c r="AQ152" s="16" t="s">
        <v>18</v>
      </c>
      <c r="AR152" s="16" t="s">
        <v>18</v>
      </c>
      <c r="AS152" s="16" t="s">
        <v>66</v>
      </c>
      <c r="AT152" s="16" t="s">
        <v>18</v>
      </c>
      <c r="AU152" s="16">
        <v>77</v>
      </c>
      <c r="AV152" s="16">
        <v>8</v>
      </c>
      <c r="AW152" s="16" t="s">
        <v>18</v>
      </c>
    </row>
    <row r="153" spans="1:49" s="16" customFormat="1" ht="13.2">
      <c r="A153" s="17" t="s">
        <v>485</v>
      </c>
      <c r="B153" s="17" t="s">
        <v>486</v>
      </c>
      <c r="C153" s="18">
        <v>64291813892.800003</v>
      </c>
      <c r="D153" s="14">
        <v>161.60000610351563</v>
      </c>
      <c r="E153" s="14">
        <v>12.634871482849121</v>
      </c>
      <c r="F153" s="14">
        <v>5.4452576895872795</v>
      </c>
      <c r="G153" s="14">
        <v>31882000384</v>
      </c>
      <c r="H153" s="14">
        <v>12.789999842643738</v>
      </c>
      <c r="I153" s="16" t="s">
        <v>19</v>
      </c>
      <c r="J153" s="16" t="s">
        <v>20</v>
      </c>
      <c r="K153" s="15">
        <v>41.33</v>
      </c>
      <c r="L153" s="15">
        <v>206.91399999999999</v>
      </c>
      <c r="M153" s="15" t="s">
        <v>18</v>
      </c>
      <c r="N153" s="16" t="s">
        <v>118</v>
      </c>
      <c r="O153" s="15" t="s">
        <v>18</v>
      </c>
      <c r="P153" s="15" t="s">
        <v>18</v>
      </c>
      <c r="Q153" s="15" t="s">
        <v>167</v>
      </c>
      <c r="R153" s="15" t="s">
        <v>167</v>
      </c>
      <c r="S153" s="16" t="s">
        <v>114</v>
      </c>
      <c r="T153" s="16" t="s">
        <v>18</v>
      </c>
      <c r="U153" s="16" t="s">
        <v>114</v>
      </c>
      <c r="V153" s="16" t="s">
        <v>18</v>
      </c>
      <c r="W153" s="16">
        <v>12</v>
      </c>
      <c r="X153" s="16">
        <v>91.666702270507813</v>
      </c>
      <c r="Y153" s="16">
        <v>63.166698455810547</v>
      </c>
      <c r="Z153" s="16">
        <v>33.333301544189453</v>
      </c>
      <c r="AA153" s="16">
        <v>75</v>
      </c>
      <c r="AB153" s="16">
        <v>7.3085527420043945</v>
      </c>
      <c r="AC153" s="16">
        <v>6.3043942451477051</v>
      </c>
      <c r="AD153" s="16">
        <v>6.5342178344726563</v>
      </c>
      <c r="AE153" s="16">
        <v>9.6152992248535156</v>
      </c>
      <c r="AF153" s="16" t="s">
        <v>167</v>
      </c>
      <c r="AG153" s="16" t="s">
        <v>167</v>
      </c>
      <c r="AH153" s="16">
        <v>7.0340185165405273</v>
      </c>
      <c r="AI153" s="16">
        <v>9.8142414093017578</v>
      </c>
      <c r="AJ153" s="16">
        <v>0</v>
      </c>
      <c r="AK153" s="16" t="s">
        <v>167</v>
      </c>
      <c r="AL153" s="16" t="s">
        <v>18</v>
      </c>
      <c r="AM153" s="16" t="s">
        <v>18</v>
      </c>
      <c r="AN153" s="16">
        <v>59</v>
      </c>
      <c r="AO153" s="16" t="s">
        <v>18</v>
      </c>
      <c r="AP153" s="16" t="s">
        <v>18</v>
      </c>
      <c r="AQ153" s="16" t="s">
        <v>18</v>
      </c>
      <c r="AR153" s="16" t="s">
        <v>18</v>
      </c>
      <c r="AS153" s="16" t="s">
        <v>67</v>
      </c>
      <c r="AT153" s="16" t="s">
        <v>18</v>
      </c>
      <c r="AU153" s="16">
        <v>67</v>
      </c>
      <c r="AV153" s="16">
        <v>2</v>
      </c>
      <c r="AW153" s="16" t="s">
        <v>18</v>
      </c>
    </row>
    <row r="154" spans="1:49" s="16" customFormat="1" ht="13.2">
      <c r="A154" s="17" t="s">
        <v>487</v>
      </c>
      <c r="B154" s="17" t="s">
        <v>488</v>
      </c>
      <c r="C154" s="18">
        <v>63542910850.199997</v>
      </c>
      <c r="D154" s="14">
        <v>247.77000427246094</v>
      </c>
      <c r="E154" s="14">
        <v>19.094013214111328</v>
      </c>
      <c r="F154" s="14">
        <v>8.3295550856503642</v>
      </c>
      <c r="G154" s="14">
        <v>13276000000</v>
      </c>
      <c r="H154" s="14">
        <v>10.829999923706055</v>
      </c>
      <c r="I154" s="16" t="s">
        <v>31</v>
      </c>
      <c r="J154" s="16" t="s">
        <v>178</v>
      </c>
      <c r="K154" s="15">
        <v>577.38599999999997</v>
      </c>
      <c r="L154" s="15">
        <v>728.90700000000004</v>
      </c>
      <c r="M154" s="15">
        <v>30.247</v>
      </c>
      <c r="N154" s="16" t="s">
        <v>122</v>
      </c>
      <c r="O154" s="15" t="s">
        <v>18</v>
      </c>
      <c r="P154" s="15" t="s">
        <v>18</v>
      </c>
      <c r="Q154" s="15">
        <v>5.1805291175842285</v>
      </c>
      <c r="R154" s="15">
        <v>6.6148648262023926</v>
      </c>
      <c r="S154" s="16" t="s">
        <v>18</v>
      </c>
      <c r="T154" s="16" t="s">
        <v>18</v>
      </c>
      <c r="U154" s="16" t="s">
        <v>114</v>
      </c>
      <c r="V154" s="16" t="s">
        <v>18</v>
      </c>
      <c r="W154" s="16">
        <v>10</v>
      </c>
      <c r="X154" s="16" t="s">
        <v>18</v>
      </c>
      <c r="Y154" s="16">
        <v>61.599998474121094</v>
      </c>
      <c r="Z154" s="16">
        <v>40</v>
      </c>
      <c r="AA154" s="16" t="s">
        <v>18</v>
      </c>
      <c r="AB154" s="16">
        <v>6.4230022430419922</v>
      </c>
      <c r="AC154" s="16">
        <v>5.8112092018127441</v>
      </c>
      <c r="AD154" s="16">
        <v>8.037510871887207</v>
      </c>
      <c r="AE154" s="16">
        <v>9.7876815795898438</v>
      </c>
      <c r="AF154" s="16">
        <v>3</v>
      </c>
      <c r="AG154" s="16" t="s">
        <v>167</v>
      </c>
      <c r="AH154" s="16">
        <v>5.3225193023681641</v>
      </c>
      <c r="AI154" s="16" t="s">
        <v>167</v>
      </c>
      <c r="AJ154" s="16" t="s">
        <v>167</v>
      </c>
      <c r="AK154" s="16">
        <v>10</v>
      </c>
      <c r="AL154" s="16">
        <v>6.5</v>
      </c>
      <c r="AM154" s="16" t="s">
        <v>18</v>
      </c>
      <c r="AN154" s="16">
        <v>36</v>
      </c>
      <c r="AO154" s="16" t="s">
        <v>18</v>
      </c>
      <c r="AP154" s="16" t="s">
        <v>18</v>
      </c>
      <c r="AQ154" s="16" t="s">
        <v>18</v>
      </c>
      <c r="AR154" s="16" t="s">
        <v>18</v>
      </c>
      <c r="AS154" s="16" t="s">
        <v>68</v>
      </c>
      <c r="AT154" s="16" t="s">
        <v>18</v>
      </c>
      <c r="AU154" s="16">
        <v>80</v>
      </c>
      <c r="AV154" s="16">
        <v>2</v>
      </c>
      <c r="AW154" s="16" t="s">
        <v>18</v>
      </c>
    </row>
    <row r="155" spans="1:49" s="16" customFormat="1" ht="13.2">
      <c r="A155" s="17" t="s">
        <v>489</v>
      </c>
      <c r="B155" s="17" t="s">
        <v>490</v>
      </c>
      <c r="C155" s="18">
        <v>62752730903.940002</v>
      </c>
      <c r="D155" s="14">
        <v>254.8699951171875</v>
      </c>
      <c r="E155" s="14">
        <v>32.468715667724609</v>
      </c>
      <c r="F155" s="14">
        <v>8.3924533669671462</v>
      </c>
      <c r="G155" s="14">
        <v>12156000000</v>
      </c>
      <c r="H155" s="14">
        <v>8.0299997329711914</v>
      </c>
      <c r="I155" s="16" t="s">
        <v>28</v>
      </c>
      <c r="J155" s="16" t="s">
        <v>123</v>
      </c>
      <c r="K155" s="15">
        <v>3912.2539999999999</v>
      </c>
      <c r="L155" s="15">
        <v>136.34299999999999</v>
      </c>
      <c r="M155" s="15">
        <v>2768.114</v>
      </c>
      <c r="N155" s="16" t="s">
        <v>118</v>
      </c>
      <c r="O155" s="15" t="s">
        <v>18</v>
      </c>
      <c r="P155" s="15" t="s">
        <v>18</v>
      </c>
      <c r="Q155" s="15">
        <v>5.5541067123413086</v>
      </c>
      <c r="R155" s="15">
        <v>4.9311165809631348</v>
      </c>
      <c r="S155" s="16" t="s">
        <v>18</v>
      </c>
      <c r="T155" s="16" t="s">
        <v>18</v>
      </c>
      <c r="U155" s="16" t="s">
        <v>114</v>
      </c>
      <c r="V155" s="16" t="s">
        <v>18</v>
      </c>
      <c r="W155" s="16">
        <v>15</v>
      </c>
      <c r="X155" s="16" t="s">
        <v>18</v>
      </c>
      <c r="Y155" s="16">
        <v>64.733299255371094</v>
      </c>
      <c r="Z155" s="16">
        <v>26.66670036315918</v>
      </c>
      <c r="AA155" s="16" t="s">
        <v>18</v>
      </c>
      <c r="AB155" s="16">
        <v>6.9905433654785156</v>
      </c>
      <c r="AC155" s="16">
        <v>8.3616151809692383</v>
      </c>
      <c r="AD155" s="16">
        <v>7.3066501617431641</v>
      </c>
      <c r="AE155" s="16">
        <v>8.4959592819213867</v>
      </c>
      <c r="AF155" s="16">
        <v>0</v>
      </c>
      <c r="AG155" s="16" t="s">
        <v>167</v>
      </c>
      <c r="AH155" s="16" t="s">
        <v>167</v>
      </c>
      <c r="AI155" s="16" t="s">
        <v>167</v>
      </c>
      <c r="AJ155" s="16" t="s">
        <v>167</v>
      </c>
      <c r="AK155" s="16">
        <v>2.9225313663482666</v>
      </c>
      <c r="AL155" s="16" t="s">
        <v>18</v>
      </c>
      <c r="AM155" s="16" t="s">
        <v>18</v>
      </c>
      <c r="AN155" s="16" t="s">
        <v>18</v>
      </c>
      <c r="AO155" s="16">
        <v>80</v>
      </c>
      <c r="AP155" s="16" t="s">
        <v>18</v>
      </c>
      <c r="AQ155" s="16" t="s">
        <v>18</v>
      </c>
      <c r="AR155" s="16" t="s">
        <v>18</v>
      </c>
      <c r="AS155" s="16" t="s">
        <v>66</v>
      </c>
      <c r="AT155" s="16" t="s">
        <v>18</v>
      </c>
      <c r="AU155" s="16">
        <v>80</v>
      </c>
      <c r="AV155" s="16">
        <v>6</v>
      </c>
      <c r="AW155" s="16" t="s">
        <v>18</v>
      </c>
    </row>
    <row r="156" spans="1:49" s="16" customFormat="1" ht="13.2">
      <c r="A156" s="17" t="s">
        <v>491</v>
      </c>
      <c r="B156" s="17" t="s">
        <v>492</v>
      </c>
      <c r="C156" s="18">
        <v>61688916010.800003</v>
      </c>
      <c r="D156" s="14">
        <v>59.279998779296875</v>
      </c>
      <c r="E156" s="14">
        <v>38.249111175537109</v>
      </c>
      <c r="F156" s="14">
        <v>2.8987990821948362</v>
      </c>
      <c r="G156" s="14">
        <v>7140027136</v>
      </c>
      <c r="H156" s="14">
        <v>1.5600000023841858</v>
      </c>
      <c r="I156" s="16" t="s">
        <v>25</v>
      </c>
      <c r="J156" s="16" t="s">
        <v>48</v>
      </c>
      <c r="K156" s="15">
        <v>17.888000000000002</v>
      </c>
      <c r="L156" s="15">
        <v>10.143000000000001</v>
      </c>
      <c r="M156" s="15">
        <v>3351.576</v>
      </c>
      <c r="N156" s="16" t="s">
        <v>118</v>
      </c>
      <c r="O156" s="15" t="s">
        <v>18</v>
      </c>
      <c r="P156" s="15" t="s">
        <v>18</v>
      </c>
      <c r="Q156" s="15" t="s">
        <v>167</v>
      </c>
      <c r="R156" s="15">
        <v>4.9389643669128418</v>
      </c>
      <c r="S156" s="16" t="s">
        <v>18</v>
      </c>
      <c r="T156" s="16" t="s">
        <v>18</v>
      </c>
      <c r="U156" s="16" t="s">
        <v>18</v>
      </c>
      <c r="V156" s="16" t="s">
        <v>18</v>
      </c>
      <c r="W156" s="16">
        <v>10</v>
      </c>
      <c r="X156" s="16" t="s">
        <v>18</v>
      </c>
      <c r="Y156" s="16">
        <v>66.300003051757813</v>
      </c>
      <c r="Z156" s="16">
        <v>30</v>
      </c>
      <c r="AA156" s="16" t="s">
        <v>18</v>
      </c>
      <c r="AB156" s="16">
        <v>5.3239860534667969</v>
      </c>
      <c r="AC156" s="16">
        <v>8.3119993209838867</v>
      </c>
      <c r="AD156" s="16">
        <v>7.422217845916748</v>
      </c>
      <c r="AE156" s="16">
        <v>7.1990008354187012</v>
      </c>
      <c r="AF156" s="16">
        <v>0</v>
      </c>
      <c r="AG156" s="16">
        <v>3</v>
      </c>
      <c r="AH156" s="16" t="s">
        <v>167</v>
      </c>
      <c r="AI156" s="16" t="s">
        <v>167</v>
      </c>
      <c r="AJ156" s="16">
        <v>0.34239599108695984</v>
      </c>
      <c r="AK156" s="16">
        <v>3</v>
      </c>
      <c r="AL156" s="16" t="s">
        <v>18</v>
      </c>
      <c r="AM156" s="16" t="s">
        <v>18</v>
      </c>
      <c r="AN156" s="16" t="s">
        <v>18</v>
      </c>
      <c r="AO156" s="16" t="s">
        <v>18</v>
      </c>
      <c r="AP156" s="16" t="s">
        <v>18</v>
      </c>
      <c r="AQ156" s="16" t="s">
        <v>18</v>
      </c>
      <c r="AR156" s="16" t="s">
        <v>18</v>
      </c>
      <c r="AS156" s="16" t="s">
        <v>71</v>
      </c>
      <c r="AT156" s="16" t="s">
        <v>18</v>
      </c>
      <c r="AU156" s="16">
        <v>35</v>
      </c>
      <c r="AV156" s="16">
        <v>9</v>
      </c>
      <c r="AW156" s="16" t="s">
        <v>18</v>
      </c>
    </row>
    <row r="157" spans="1:49" s="16" customFormat="1" ht="13.2">
      <c r="A157" s="17" t="s">
        <v>493</v>
      </c>
      <c r="B157" s="17" t="s">
        <v>494</v>
      </c>
      <c r="C157" s="18">
        <v>61326069262.5</v>
      </c>
      <c r="D157" s="14">
        <v>262.5</v>
      </c>
      <c r="E157" s="14">
        <v>12.627105712890625</v>
      </c>
      <c r="F157" s="14">
        <v>17.988354520877369</v>
      </c>
      <c r="G157" s="14">
        <v>19288000512</v>
      </c>
      <c r="H157" s="14">
        <v>20.880000114440918</v>
      </c>
      <c r="I157" s="16" t="s">
        <v>35</v>
      </c>
      <c r="J157" s="16" t="s">
        <v>36</v>
      </c>
      <c r="K157" s="15">
        <v>2786.7510000000002</v>
      </c>
      <c r="L157" s="15">
        <v>455.363</v>
      </c>
      <c r="M157" s="15">
        <v>60688.315000000002</v>
      </c>
      <c r="N157" s="16" t="s">
        <v>118</v>
      </c>
      <c r="O157" s="15" t="s">
        <v>18</v>
      </c>
      <c r="P157" s="15" t="s">
        <v>18</v>
      </c>
      <c r="Q157" s="15">
        <v>7.0343880653381348</v>
      </c>
      <c r="R157" s="15" t="s">
        <v>167</v>
      </c>
      <c r="S157" s="16" t="s">
        <v>18</v>
      </c>
      <c r="T157" s="16" t="s">
        <v>18</v>
      </c>
      <c r="U157" s="16" t="s">
        <v>18</v>
      </c>
      <c r="V157" s="16" t="s">
        <v>18</v>
      </c>
      <c r="W157" s="16">
        <v>10</v>
      </c>
      <c r="X157" s="16" t="s">
        <v>18</v>
      </c>
      <c r="Y157" s="16">
        <v>65.599998474121094</v>
      </c>
      <c r="Z157" s="16">
        <v>40</v>
      </c>
      <c r="AA157" s="16" t="s">
        <v>18</v>
      </c>
      <c r="AB157" s="16">
        <v>6.882023811340332</v>
      </c>
      <c r="AC157" s="16">
        <v>8.5700235366821289</v>
      </c>
      <c r="AD157" s="16">
        <v>5.440098762512207</v>
      </c>
      <c r="AE157" s="16">
        <v>7.869265079498291</v>
      </c>
      <c r="AF157" s="16" t="s">
        <v>167</v>
      </c>
      <c r="AG157" s="16" t="s">
        <v>167</v>
      </c>
      <c r="AH157" s="16">
        <v>3.1417129039764404</v>
      </c>
      <c r="AI157" s="16" t="s">
        <v>167</v>
      </c>
      <c r="AJ157" s="16" t="s">
        <v>167</v>
      </c>
      <c r="AK157" s="16">
        <v>4.4455466270446777</v>
      </c>
      <c r="AL157" s="16" t="s">
        <v>18</v>
      </c>
      <c r="AM157" s="16" t="s">
        <v>18</v>
      </c>
      <c r="AN157" s="16" t="s">
        <v>18</v>
      </c>
      <c r="AO157" s="16" t="s">
        <v>18</v>
      </c>
      <c r="AP157" s="16" t="s">
        <v>18</v>
      </c>
      <c r="AQ157" s="16" t="s">
        <v>18</v>
      </c>
      <c r="AR157" s="16" t="s">
        <v>18</v>
      </c>
      <c r="AS157" s="16" t="s">
        <v>67</v>
      </c>
      <c r="AT157" s="16" t="s">
        <v>18</v>
      </c>
      <c r="AU157" s="16">
        <v>81</v>
      </c>
      <c r="AV157" s="16">
        <v>6</v>
      </c>
      <c r="AW157" s="16" t="s">
        <v>18</v>
      </c>
    </row>
    <row r="158" spans="1:49" s="16" customFormat="1" ht="13.2">
      <c r="A158" s="17" t="s">
        <v>495</v>
      </c>
      <c r="B158" s="17" t="s">
        <v>496</v>
      </c>
      <c r="C158" s="18">
        <v>60229049243.759995</v>
      </c>
      <c r="D158" s="14">
        <v>191.44000244140625</v>
      </c>
      <c r="E158" s="14">
        <v>34.262516021728516</v>
      </c>
      <c r="F158" s="14">
        <v>16.087561815628383</v>
      </c>
      <c r="G158" s="14">
        <v>14964500224</v>
      </c>
      <c r="H158" s="14">
        <v>5.4800000190734863</v>
      </c>
      <c r="I158" s="16" t="s">
        <v>28</v>
      </c>
      <c r="J158" s="16" t="s">
        <v>42</v>
      </c>
      <c r="K158" s="15">
        <v>14202.436</v>
      </c>
      <c r="L158" s="15">
        <v>325.31900000000002</v>
      </c>
      <c r="M158" s="15">
        <v>2862.0549999999998</v>
      </c>
      <c r="N158" s="16" t="s">
        <v>118</v>
      </c>
      <c r="O158" s="15" t="s">
        <v>18</v>
      </c>
      <c r="P158" s="15" t="s">
        <v>18</v>
      </c>
      <c r="Q158" s="15">
        <v>5.3300256729125977</v>
      </c>
      <c r="R158" s="15">
        <v>3.7552461624145508</v>
      </c>
      <c r="S158" s="16" t="s">
        <v>18</v>
      </c>
      <c r="T158" s="16" t="s">
        <v>18</v>
      </c>
      <c r="U158" s="16" t="s">
        <v>18</v>
      </c>
      <c r="V158" s="16" t="s">
        <v>18</v>
      </c>
      <c r="W158" s="16">
        <v>13</v>
      </c>
      <c r="X158" s="16" t="s">
        <v>18</v>
      </c>
      <c r="Y158" s="16">
        <v>56.923099517822266</v>
      </c>
      <c r="Z158" s="16">
        <v>30.769199371337891</v>
      </c>
      <c r="AA158" s="16" t="s">
        <v>18</v>
      </c>
      <c r="AB158" s="16">
        <v>7.9434709548950195</v>
      </c>
      <c r="AC158" s="16">
        <v>9.350341796875</v>
      </c>
      <c r="AD158" s="16">
        <v>7.0796284675598145</v>
      </c>
      <c r="AE158" s="16">
        <v>8.486454963684082</v>
      </c>
      <c r="AF158" s="16" t="s">
        <v>167</v>
      </c>
      <c r="AG158" s="16" t="s">
        <v>167</v>
      </c>
      <c r="AH158" s="16">
        <v>10</v>
      </c>
      <c r="AI158" s="16" t="s">
        <v>167</v>
      </c>
      <c r="AJ158" s="16" t="s">
        <v>167</v>
      </c>
      <c r="AK158" s="16">
        <v>2.7356090545654297</v>
      </c>
      <c r="AL158" s="16" t="s">
        <v>18</v>
      </c>
      <c r="AM158" s="16" t="s">
        <v>18</v>
      </c>
      <c r="AN158" s="16" t="s">
        <v>18</v>
      </c>
      <c r="AO158" s="16">
        <v>23</v>
      </c>
      <c r="AP158" s="16" t="s">
        <v>18</v>
      </c>
      <c r="AQ158" s="16" t="s">
        <v>18</v>
      </c>
      <c r="AR158" s="16" t="s">
        <v>18</v>
      </c>
      <c r="AS158" s="16" t="s">
        <v>66</v>
      </c>
      <c r="AT158" s="16" t="s">
        <v>18</v>
      </c>
      <c r="AU158" s="16">
        <v>99</v>
      </c>
      <c r="AV158" s="16">
        <v>3</v>
      </c>
      <c r="AW158" s="16" t="s">
        <v>18</v>
      </c>
    </row>
    <row r="159" spans="1:49" s="16" customFormat="1" ht="13.2">
      <c r="A159" s="17" t="s">
        <v>497</v>
      </c>
      <c r="B159" s="17" t="s">
        <v>498</v>
      </c>
      <c r="C159" s="18">
        <v>60022405239.720009</v>
      </c>
      <c r="D159" s="14">
        <v>560.84002685546875</v>
      </c>
      <c r="E159" s="14">
        <v>46.356884002685547</v>
      </c>
      <c r="F159" s="14">
        <v>3.0202544696321887</v>
      </c>
      <c r="G159" s="14">
        <v>6177799936</v>
      </c>
      <c r="H159" s="14">
        <v>12.970000267028809</v>
      </c>
      <c r="I159" s="16" t="s">
        <v>31</v>
      </c>
      <c r="J159" s="16" t="s">
        <v>38</v>
      </c>
      <c r="K159" s="15">
        <v>4.5430000000000001</v>
      </c>
      <c r="L159" s="15">
        <v>22.876000000000001</v>
      </c>
      <c r="M159" s="15">
        <v>180.63399999999999</v>
      </c>
      <c r="N159" s="16" t="s">
        <v>118</v>
      </c>
      <c r="O159" s="15" t="s">
        <v>18</v>
      </c>
      <c r="P159" s="15" t="s">
        <v>18</v>
      </c>
      <c r="Q159" s="15" t="s">
        <v>167</v>
      </c>
      <c r="R159" s="15">
        <v>4.2935419082641602</v>
      </c>
      <c r="S159" s="16" t="s">
        <v>18</v>
      </c>
      <c r="T159" s="16" t="s">
        <v>18</v>
      </c>
      <c r="U159" s="16" t="s">
        <v>114</v>
      </c>
      <c r="V159" s="16" t="s">
        <v>18</v>
      </c>
      <c r="W159" s="16">
        <v>9</v>
      </c>
      <c r="X159" s="16" t="s">
        <v>18</v>
      </c>
      <c r="Y159" s="16">
        <v>65.666702270507813</v>
      </c>
      <c r="Z159" s="16">
        <v>44.444400787353516</v>
      </c>
      <c r="AA159" s="16" t="s">
        <v>18</v>
      </c>
      <c r="AB159" s="16">
        <v>8.4009914398193359</v>
      </c>
      <c r="AC159" s="16">
        <v>7.6746797561645508</v>
      </c>
      <c r="AD159" s="16">
        <v>6.149378776550293</v>
      </c>
      <c r="AE159" s="16">
        <v>8.8605060577392578</v>
      </c>
      <c r="AF159" s="16" t="s">
        <v>167</v>
      </c>
      <c r="AG159" s="16" t="s">
        <v>167</v>
      </c>
      <c r="AH159" s="16">
        <v>2.1936056613922119</v>
      </c>
      <c r="AI159" s="16">
        <v>2.1604378223419189</v>
      </c>
      <c r="AJ159" s="16" t="s">
        <v>167</v>
      </c>
      <c r="AK159" s="16" t="s">
        <v>167</v>
      </c>
      <c r="AL159" s="16" t="s">
        <v>18</v>
      </c>
      <c r="AM159" s="16" t="s">
        <v>18</v>
      </c>
      <c r="AN159" s="16" t="s">
        <v>18</v>
      </c>
      <c r="AO159" s="16" t="s">
        <v>18</v>
      </c>
      <c r="AP159" s="16" t="s">
        <v>18</v>
      </c>
      <c r="AQ159" s="16" t="s">
        <v>18</v>
      </c>
      <c r="AR159" s="16" t="s">
        <v>18</v>
      </c>
      <c r="AS159" s="16" t="s">
        <v>69</v>
      </c>
      <c r="AT159" s="16" t="s">
        <v>18</v>
      </c>
      <c r="AU159" s="16">
        <v>71</v>
      </c>
      <c r="AV159" s="16">
        <v>6</v>
      </c>
      <c r="AW159" s="16" t="s">
        <v>18</v>
      </c>
    </row>
    <row r="160" spans="1:49" s="16" customFormat="1" ht="13.2">
      <c r="A160" s="17" t="s">
        <v>499</v>
      </c>
      <c r="B160" s="17" t="s">
        <v>500</v>
      </c>
      <c r="C160" s="18">
        <v>59137701923.230003</v>
      </c>
      <c r="D160" s="14">
        <v>1010.030029296875</v>
      </c>
      <c r="E160" s="14">
        <v>78.954010009765625</v>
      </c>
      <c r="F160" s="14">
        <v>255.31907218664139</v>
      </c>
      <c r="G160" s="14">
        <v>9252752896</v>
      </c>
      <c r="H160" s="14">
        <v>13.709999918937683</v>
      </c>
      <c r="I160" s="16" t="s">
        <v>31</v>
      </c>
      <c r="J160" s="16" t="s">
        <v>175</v>
      </c>
      <c r="K160" s="15">
        <v>4.3490000000000002</v>
      </c>
      <c r="L160" s="15">
        <v>11.467000000000001</v>
      </c>
      <c r="M160" s="15">
        <v>325.39400000000001</v>
      </c>
      <c r="N160" s="16" t="s">
        <v>118</v>
      </c>
      <c r="O160" s="15" t="s">
        <v>18</v>
      </c>
      <c r="P160" s="15" t="s">
        <v>18</v>
      </c>
      <c r="Q160" s="15" t="s">
        <v>167</v>
      </c>
      <c r="R160" s="15" t="s">
        <v>167</v>
      </c>
      <c r="S160" s="16" t="s">
        <v>115</v>
      </c>
      <c r="T160" s="16" t="s">
        <v>115</v>
      </c>
      <c r="U160" s="16" t="s">
        <v>115</v>
      </c>
      <c r="V160" s="16" t="s">
        <v>114</v>
      </c>
      <c r="W160" s="16">
        <v>8</v>
      </c>
      <c r="X160" s="16">
        <v>66.666702270507813</v>
      </c>
      <c r="Y160" s="16">
        <v>68.75</v>
      </c>
      <c r="Z160" s="16">
        <v>25</v>
      </c>
      <c r="AA160" s="16">
        <v>75</v>
      </c>
      <c r="AB160" s="16">
        <v>4.8009657859802246</v>
      </c>
      <c r="AC160" s="16">
        <v>8.3762283325195313</v>
      </c>
      <c r="AD160" s="16">
        <v>4.1532473564147949</v>
      </c>
      <c r="AE160" s="16">
        <v>9.3000640869140625</v>
      </c>
      <c r="AF160" s="16">
        <v>0</v>
      </c>
      <c r="AG160" s="16">
        <v>1</v>
      </c>
      <c r="AH160" s="16">
        <v>1.5</v>
      </c>
      <c r="AI160" s="16">
        <v>0</v>
      </c>
      <c r="AJ160" s="16" t="s">
        <v>167</v>
      </c>
      <c r="AK160" s="16" t="s">
        <v>167</v>
      </c>
      <c r="AL160" s="16" t="s">
        <v>18</v>
      </c>
      <c r="AM160" s="16" t="s">
        <v>18</v>
      </c>
      <c r="AN160" s="16" t="s">
        <v>18</v>
      </c>
      <c r="AO160" s="16">
        <v>0</v>
      </c>
      <c r="AP160" s="16" t="s">
        <v>18</v>
      </c>
      <c r="AQ160" s="16" t="s">
        <v>115</v>
      </c>
      <c r="AR160" s="16" t="s">
        <v>18</v>
      </c>
      <c r="AS160" s="16" t="s">
        <v>187</v>
      </c>
      <c r="AT160" s="16" t="s">
        <v>18</v>
      </c>
      <c r="AU160" s="16">
        <v>30</v>
      </c>
      <c r="AV160" s="16">
        <v>4</v>
      </c>
      <c r="AW160" s="16" t="s">
        <v>115</v>
      </c>
    </row>
    <row r="161" spans="1:49" s="16" customFormat="1" ht="13.2">
      <c r="A161" s="17" t="s">
        <v>501</v>
      </c>
      <c r="B161" s="17" t="s">
        <v>502</v>
      </c>
      <c r="C161" s="18">
        <v>58970403241.580009</v>
      </c>
      <c r="D161" s="14">
        <v>354.98001098632813</v>
      </c>
      <c r="E161" s="14">
        <v>34.545417785644531</v>
      </c>
      <c r="F161" s="14">
        <v>13.703776256642431</v>
      </c>
      <c r="G161" s="14">
        <v>9978000128</v>
      </c>
      <c r="H161" s="14">
        <v>10.229999899864197</v>
      </c>
      <c r="I161" s="16" t="s">
        <v>31</v>
      </c>
      <c r="J161" s="16" t="s">
        <v>256</v>
      </c>
      <c r="K161" s="15">
        <v>10.558999999999999</v>
      </c>
      <c r="L161" s="15">
        <v>60.463999999999999</v>
      </c>
      <c r="M161" s="15">
        <v>749.80600000000004</v>
      </c>
      <c r="N161" s="16" t="s">
        <v>118</v>
      </c>
      <c r="O161" s="15" t="s">
        <v>18</v>
      </c>
      <c r="P161" s="15" t="s">
        <v>18</v>
      </c>
      <c r="Q161" s="15" t="s">
        <v>167</v>
      </c>
      <c r="R161" s="15" t="s">
        <v>167</v>
      </c>
      <c r="S161" s="16" t="s">
        <v>114</v>
      </c>
      <c r="T161" s="16" t="s">
        <v>114</v>
      </c>
      <c r="U161" s="16" t="s">
        <v>114</v>
      </c>
      <c r="V161" s="16" t="s">
        <v>18</v>
      </c>
      <c r="W161" s="16">
        <v>9</v>
      </c>
      <c r="X161" s="16" t="s">
        <v>18</v>
      </c>
      <c r="Y161" s="16">
        <v>61.555599212646484</v>
      </c>
      <c r="Z161" s="16">
        <v>33.333301544189453</v>
      </c>
      <c r="AA161" s="16" t="s">
        <v>18</v>
      </c>
      <c r="AB161" s="16">
        <v>6.1210651397705078</v>
      </c>
      <c r="AC161" s="16">
        <v>7.79443359375</v>
      </c>
      <c r="AD161" s="16">
        <v>6.8486342430114746</v>
      </c>
      <c r="AE161" s="16">
        <v>8.5142126083374023</v>
      </c>
      <c r="AF161" s="16">
        <v>0</v>
      </c>
      <c r="AG161" s="16">
        <v>6.1298222541809082</v>
      </c>
      <c r="AH161" s="16">
        <v>5.2814769744873047</v>
      </c>
      <c r="AI161" s="16">
        <v>0</v>
      </c>
      <c r="AJ161" s="16" t="s">
        <v>167</v>
      </c>
      <c r="AK161" s="16" t="s">
        <v>167</v>
      </c>
      <c r="AL161" s="16" t="s">
        <v>18</v>
      </c>
      <c r="AM161" s="16" t="s">
        <v>18</v>
      </c>
      <c r="AN161" s="16" t="s">
        <v>18</v>
      </c>
      <c r="AO161" s="16" t="s">
        <v>18</v>
      </c>
      <c r="AP161" s="16" t="s">
        <v>18</v>
      </c>
      <c r="AQ161" s="16" t="s">
        <v>18</v>
      </c>
      <c r="AR161" s="16" t="s">
        <v>18</v>
      </c>
      <c r="AS161" s="16" t="s">
        <v>66</v>
      </c>
      <c r="AT161" s="16" t="s">
        <v>18</v>
      </c>
      <c r="AU161" s="16">
        <v>91</v>
      </c>
      <c r="AV161" s="16">
        <v>6</v>
      </c>
      <c r="AW161" s="16" t="s">
        <v>18</v>
      </c>
    </row>
    <row r="162" spans="1:49" s="16" customFormat="1" ht="13.2">
      <c r="A162" s="17" t="s">
        <v>503</v>
      </c>
      <c r="B162" s="17" t="s">
        <v>504</v>
      </c>
      <c r="C162" s="18">
        <v>58695028529.989998</v>
      </c>
      <c r="D162" s="14">
        <v>106.06999969482422</v>
      </c>
      <c r="E162" s="14">
        <v>11.623295783996582</v>
      </c>
      <c r="F162" s="14">
        <v>-1.3869614341835312</v>
      </c>
      <c r="G162" s="14">
        <v>32681000448</v>
      </c>
      <c r="H162" s="14">
        <v>-12.616376399993896</v>
      </c>
      <c r="I162" s="16" t="s">
        <v>28</v>
      </c>
      <c r="J162" s="16" t="s">
        <v>264</v>
      </c>
      <c r="K162" s="15">
        <v>1920.8209999999999</v>
      </c>
      <c r="L162" s="15">
        <v>1385.9690000000001</v>
      </c>
      <c r="M162" s="15">
        <v>10917.870999999999</v>
      </c>
      <c r="N162" s="16" t="s">
        <v>118</v>
      </c>
      <c r="O162" s="15" t="s">
        <v>18</v>
      </c>
      <c r="P162" s="15" t="s">
        <v>18</v>
      </c>
      <c r="Q162" s="15" t="s">
        <v>167</v>
      </c>
      <c r="R162" s="15">
        <v>5.8365859985351563</v>
      </c>
      <c r="S162" s="16" t="s">
        <v>18</v>
      </c>
      <c r="T162" s="16" t="s">
        <v>18</v>
      </c>
      <c r="U162" s="16" t="s">
        <v>114</v>
      </c>
      <c r="V162" s="16" t="s">
        <v>18</v>
      </c>
      <c r="W162" s="16">
        <v>12</v>
      </c>
      <c r="X162" s="16" t="s">
        <v>18</v>
      </c>
      <c r="Y162" s="16">
        <v>63.166698455810547</v>
      </c>
      <c r="Z162" s="16">
        <v>33.333301544189453</v>
      </c>
      <c r="AA162" s="16" t="s">
        <v>18</v>
      </c>
      <c r="AB162" s="16">
        <v>7.6542634963989258</v>
      </c>
      <c r="AC162" s="16">
        <v>8.7771263122558594</v>
      </c>
      <c r="AD162" s="16">
        <v>7.3722176551818848</v>
      </c>
      <c r="AE162" s="16">
        <v>8.6321115493774414</v>
      </c>
      <c r="AF162" s="16">
        <v>3</v>
      </c>
      <c r="AG162" s="16" t="s">
        <v>167</v>
      </c>
      <c r="AH162" s="16" t="s">
        <v>167</v>
      </c>
      <c r="AI162" s="16" t="s">
        <v>167</v>
      </c>
      <c r="AJ162" s="16" t="s">
        <v>167</v>
      </c>
      <c r="AK162" s="16">
        <v>6.1183652877807617</v>
      </c>
      <c r="AL162" s="16" t="s">
        <v>18</v>
      </c>
      <c r="AM162" s="16" t="s">
        <v>18</v>
      </c>
      <c r="AN162" s="16" t="s">
        <v>18</v>
      </c>
      <c r="AO162" s="16" t="s">
        <v>18</v>
      </c>
      <c r="AP162" s="16" t="s">
        <v>18</v>
      </c>
      <c r="AQ162" s="16" t="s">
        <v>18</v>
      </c>
      <c r="AR162" s="16" t="s">
        <v>18</v>
      </c>
      <c r="AS162" s="16" t="s">
        <v>68</v>
      </c>
      <c r="AT162" s="16" t="s">
        <v>18</v>
      </c>
      <c r="AU162" s="16">
        <v>70</v>
      </c>
      <c r="AV162" s="16">
        <v>6</v>
      </c>
      <c r="AW162" s="16" t="s">
        <v>18</v>
      </c>
    </row>
    <row r="163" spans="1:49" s="16" customFormat="1" ht="13.2">
      <c r="A163" s="17" t="s">
        <v>505</v>
      </c>
      <c r="B163" s="17" t="s">
        <v>506</v>
      </c>
      <c r="C163" s="18">
        <v>58250105574.150002</v>
      </c>
      <c r="D163" s="14">
        <v>184.85000610351563</v>
      </c>
      <c r="E163" s="14">
        <v>35.373802185058594</v>
      </c>
      <c r="F163" s="14">
        <v>58.45055431659074</v>
      </c>
      <c r="G163" s="14">
        <v>24918000128</v>
      </c>
      <c r="H163" s="14">
        <v>5.0132809057831764</v>
      </c>
      <c r="I163" s="16" t="s">
        <v>45</v>
      </c>
      <c r="J163" s="16" t="s">
        <v>49</v>
      </c>
      <c r="K163" s="15">
        <v>10291.374</v>
      </c>
      <c r="L163" s="15">
        <v>341.04199999999997</v>
      </c>
      <c r="M163" s="15">
        <v>18781.996999999999</v>
      </c>
      <c r="N163" s="16" t="s">
        <v>118</v>
      </c>
      <c r="O163" s="15" t="s">
        <v>18</v>
      </c>
      <c r="P163" s="15" t="s">
        <v>18</v>
      </c>
      <c r="Q163" s="15">
        <v>5.2457275390625</v>
      </c>
      <c r="R163" s="15" t="s">
        <v>167</v>
      </c>
      <c r="S163" s="16" t="s">
        <v>18</v>
      </c>
      <c r="T163" s="16" t="s">
        <v>18</v>
      </c>
      <c r="U163" s="16" t="s">
        <v>114</v>
      </c>
      <c r="V163" s="16" t="s">
        <v>18</v>
      </c>
      <c r="W163" s="16">
        <v>11</v>
      </c>
      <c r="X163" s="16" t="s">
        <v>18</v>
      </c>
      <c r="Y163" s="16">
        <v>64</v>
      </c>
      <c r="Z163" s="16">
        <v>27.272699356079102</v>
      </c>
      <c r="AA163" s="16" t="s">
        <v>18</v>
      </c>
      <c r="AB163" s="16">
        <v>6.9655375480651855</v>
      </c>
      <c r="AC163" s="16">
        <v>8.4424247741699219</v>
      </c>
      <c r="AD163" s="16">
        <v>3.6209063529968262</v>
      </c>
      <c r="AE163" s="16">
        <v>9.1811952590942383</v>
      </c>
      <c r="AF163" s="16" t="s">
        <v>167</v>
      </c>
      <c r="AG163" s="16" t="s">
        <v>167</v>
      </c>
      <c r="AH163" s="16" t="s">
        <v>167</v>
      </c>
      <c r="AI163" s="16" t="s">
        <v>167</v>
      </c>
      <c r="AJ163" s="16" t="s">
        <v>167</v>
      </c>
      <c r="AK163" s="16">
        <v>3</v>
      </c>
      <c r="AL163" s="16">
        <v>5.5</v>
      </c>
      <c r="AM163" s="16" t="s">
        <v>18</v>
      </c>
      <c r="AN163" s="16">
        <v>22.190000534057617</v>
      </c>
      <c r="AO163" s="16">
        <v>25</v>
      </c>
      <c r="AP163" s="16" t="s">
        <v>18</v>
      </c>
      <c r="AQ163" s="16" t="s">
        <v>18</v>
      </c>
      <c r="AR163" s="16" t="s">
        <v>18</v>
      </c>
      <c r="AS163" s="16" t="s">
        <v>69</v>
      </c>
      <c r="AT163" s="16" t="s">
        <v>18</v>
      </c>
      <c r="AU163" s="16">
        <v>44</v>
      </c>
      <c r="AV163" s="16">
        <v>8</v>
      </c>
      <c r="AW163" s="16" t="s">
        <v>18</v>
      </c>
    </row>
    <row r="164" spans="1:49" s="16" customFormat="1" ht="13.2">
      <c r="A164" s="17" t="s">
        <v>507</v>
      </c>
      <c r="B164" s="17" t="s">
        <v>508</v>
      </c>
      <c r="C164" s="18">
        <v>57460227999.999992</v>
      </c>
      <c r="D164" s="14">
        <v>95.55999755859375</v>
      </c>
      <c r="E164" s="14">
        <v>37.737335205078125</v>
      </c>
      <c r="F164" s="14">
        <v>25.324586962090166</v>
      </c>
      <c r="G164" s="14">
        <v>6004800000</v>
      </c>
      <c r="H164" s="14">
        <v>2.3100000023841858</v>
      </c>
      <c r="I164" s="16" t="s">
        <v>21</v>
      </c>
      <c r="J164" s="16" t="s">
        <v>29</v>
      </c>
      <c r="K164" s="15">
        <v>19.37</v>
      </c>
      <c r="L164" s="15">
        <v>38.155999999999999</v>
      </c>
      <c r="M164" s="15">
        <v>473.94900000000001</v>
      </c>
      <c r="N164" s="16" t="s">
        <v>118</v>
      </c>
      <c r="O164" s="15" t="s">
        <v>18</v>
      </c>
      <c r="P164" s="15" t="s">
        <v>18</v>
      </c>
      <c r="Q164" s="15" t="s">
        <v>167</v>
      </c>
      <c r="R164" s="15" t="s">
        <v>167</v>
      </c>
      <c r="S164" s="16" t="s">
        <v>18</v>
      </c>
      <c r="T164" s="16" t="s">
        <v>18</v>
      </c>
      <c r="U164" s="16" t="s">
        <v>18</v>
      </c>
      <c r="V164" s="16" t="s">
        <v>18</v>
      </c>
      <c r="W164" s="16">
        <v>9</v>
      </c>
      <c r="X164" s="16" t="s">
        <v>18</v>
      </c>
      <c r="Y164" s="16">
        <v>65.333297729492188</v>
      </c>
      <c r="Z164" s="16">
        <v>33.333301544189453</v>
      </c>
      <c r="AA164" s="16" t="s">
        <v>18</v>
      </c>
      <c r="AB164" s="16">
        <v>6.7093343734741211</v>
      </c>
      <c r="AC164" s="16">
        <v>8.1249103546142578</v>
      </c>
      <c r="AD164" s="16">
        <v>8.2629871368408203</v>
      </c>
      <c r="AE164" s="16">
        <v>7.5921010971069336</v>
      </c>
      <c r="AF164" s="16">
        <v>2</v>
      </c>
      <c r="AG164" s="16">
        <v>3</v>
      </c>
      <c r="AH164" s="16">
        <v>5.855400562286377</v>
      </c>
      <c r="AI164" s="16">
        <v>9.6380090713500977</v>
      </c>
      <c r="AJ164" s="16">
        <v>6.7315168380737305</v>
      </c>
      <c r="AK164" s="16" t="s">
        <v>167</v>
      </c>
      <c r="AL164" s="16" t="s">
        <v>18</v>
      </c>
      <c r="AM164" s="16" t="s">
        <v>18</v>
      </c>
      <c r="AN164" s="16" t="s">
        <v>18</v>
      </c>
      <c r="AO164" s="16" t="s">
        <v>18</v>
      </c>
      <c r="AP164" s="16" t="s">
        <v>18</v>
      </c>
      <c r="AQ164" s="16" t="s">
        <v>18</v>
      </c>
      <c r="AR164" s="16" t="s">
        <v>18</v>
      </c>
      <c r="AS164" s="16" t="s">
        <v>68</v>
      </c>
      <c r="AT164" s="16" t="s">
        <v>18</v>
      </c>
      <c r="AU164" s="16">
        <v>96</v>
      </c>
      <c r="AV164" s="16">
        <v>3</v>
      </c>
      <c r="AW164" s="16" t="s">
        <v>18</v>
      </c>
    </row>
    <row r="165" spans="1:49" s="16" customFormat="1" ht="13.2">
      <c r="A165" s="17" t="s">
        <v>509</v>
      </c>
      <c r="B165" s="17" t="s">
        <v>510</v>
      </c>
      <c r="C165" s="18">
        <v>57158668540.610001</v>
      </c>
      <c r="D165" s="14">
        <v>64.989997863769531</v>
      </c>
      <c r="E165" s="14">
        <v>17.702522277832031</v>
      </c>
      <c r="F165" s="14">
        <v>9.2349620088975506</v>
      </c>
      <c r="G165" s="14">
        <v>28256999936</v>
      </c>
      <c r="H165" s="14">
        <v>4.2199999690055847</v>
      </c>
      <c r="I165" s="16" t="s">
        <v>35</v>
      </c>
      <c r="J165" s="16" t="s">
        <v>36</v>
      </c>
      <c r="K165" s="15">
        <v>16956.775000000001</v>
      </c>
      <c r="L165" s="15">
        <v>5426.5129999999999</v>
      </c>
      <c r="M165" s="15">
        <v>129359.46799999999</v>
      </c>
      <c r="N165" s="16" t="s">
        <v>118</v>
      </c>
      <c r="O165" s="15" t="s">
        <v>18</v>
      </c>
      <c r="P165" s="15" t="s">
        <v>18</v>
      </c>
      <c r="Q165" s="15">
        <v>7.1029911041259766</v>
      </c>
      <c r="R165" s="15" t="s">
        <v>167</v>
      </c>
      <c r="S165" s="16" t="s">
        <v>18</v>
      </c>
      <c r="T165" s="16" t="s">
        <v>18</v>
      </c>
      <c r="U165" s="16" t="s">
        <v>114</v>
      </c>
      <c r="V165" s="16" t="s">
        <v>18</v>
      </c>
      <c r="W165" s="16">
        <v>10</v>
      </c>
      <c r="X165" s="16" t="s">
        <v>18</v>
      </c>
      <c r="Y165" s="16">
        <v>69.699996948242188</v>
      </c>
      <c r="Z165" s="16">
        <v>30</v>
      </c>
      <c r="AA165" s="16" t="s">
        <v>18</v>
      </c>
      <c r="AB165" s="16">
        <v>6.4662508964538574</v>
      </c>
      <c r="AC165" s="16">
        <v>9.5314388275146484</v>
      </c>
      <c r="AD165" s="16">
        <v>8.051051139831543</v>
      </c>
      <c r="AE165" s="16">
        <v>9.1521692276000977</v>
      </c>
      <c r="AF165" s="16" t="s">
        <v>167</v>
      </c>
      <c r="AG165" s="16" t="s">
        <v>167</v>
      </c>
      <c r="AH165" s="16">
        <v>6.0974216461181641</v>
      </c>
      <c r="AI165" s="16" t="s">
        <v>167</v>
      </c>
      <c r="AJ165" s="16" t="s">
        <v>167</v>
      </c>
      <c r="AK165" s="16">
        <v>4.7972602844238281</v>
      </c>
      <c r="AL165" s="16" t="s">
        <v>18</v>
      </c>
      <c r="AM165" s="16" t="s">
        <v>18</v>
      </c>
      <c r="AN165" s="16" t="s">
        <v>18</v>
      </c>
      <c r="AO165" s="16" t="s">
        <v>18</v>
      </c>
      <c r="AP165" s="16" t="s">
        <v>18</v>
      </c>
      <c r="AQ165" s="16" t="s">
        <v>18</v>
      </c>
      <c r="AR165" s="16" t="s">
        <v>18</v>
      </c>
      <c r="AS165" s="16" t="s">
        <v>66</v>
      </c>
      <c r="AT165" s="16" t="s">
        <v>18</v>
      </c>
      <c r="AU165" s="16">
        <v>57</v>
      </c>
      <c r="AV165" s="16">
        <v>2</v>
      </c>
      <c r="AW165" s="16" t="s">
        <v>18</v>
      </c>
    </row>
    <row r="166" spans="1:49" s="16" customFormat="1" ht="13.2">
      <c r="A166" s="17" t="s">
        <v>511</v>
      </c>
      <c r="B166" s="17" t="s">
        <v>512</v>
      </c>
      <c r="C166" s="18">
        <v>56891234822.729996</v>
      </c>
      <c r="D166" s="14">
        <v>148.88999938964844</v>
      </c>
      <c r="E166" s="14">
        <v>11.892172813415527</v>
      </c>
      <c r="F166" s="14">
        <v>14.056519469953898</v>
      </c>
      <c r="G166" s="14">
        <v>49484000256</v>
      </c>
      <c r="H166" s="14">
        <v>11.979999899864197</v>
      </c>
      <c r="I166" s="16" t="s">
        <v>19</v>
      </c>
      <c r="J166" s="16" t="s">
        <v>56</v>
      </c>
      <c r="K166" s="15">
        <v>9.25</v>
      </c>
      <c r="L166" s="15">
        <v>98.653999999999996</v>
      </c>
      <c r="M166" s="15" t="s">
        <v>18</v>
      </c>
      <c r="N166" s="16" t="s">
        <v>118</v>
      </c>
      <c r="O166" s="15" t="s">
        <v>18</v>
      </c>
      <c r="P166" s="15" t="s">
        <v>18</v>
      </c>
      <c r="Q166" s="15" t="s">
        <v>167</v>
      </c>
      <c r="R166" s="15">
        <v>5.6852231025695801</v>
      </c>
      <c r="S166" s="16" t="s">
        <v>18</v>
      </c>
      <c r="T166" s="16" t="s">
        <v>18</v>
      </c>
      <c r="U166" s="16" t="s">
        <v>114</v>
      </c>
      <c r="V166" s="16" t="s">
        <v>18</v>
      </c>
      <c r="W166" s="16">
        <v>12</v>
      </c>
      <c r="X166" s="16" t="s">
        <v>18</v>
      </c>
      <c r="Y166" s="16">
        <v>62.666698455810547</v>
      </c>
      <c r="Z166" s="16">
        <v>25</v>
      </c>
      <c r="AA166" s="16" t="s">
        <v>18</v>
      </c>
      <c r="AB166" s="16">
        <v>5.9488615989685059</v>
      </c>
      <c r="AC166" s="16">
        <v>8.7569789886474609</v>
      </c>
      <c r="AD166" s="16">
        <v>8.7868728637695313</v>
      </c>
      <c r="AE166" s="16">
        <v>8.8120012283325195</v>
      </c>
      <c r="AF166" s="16">
        <v>0</v>
      </c>
      <c r="AG166" s="16" t="s">
        <v>167</v>
      </c>
      <c r="AH166" s="16">
        <v>5.7958950996398926</v>
      </c>
      <c r="AI166" s="16">
        <v>9.8142414093017578</v>
      </c>
      <c r="AJ166" s="16">
        <v>0</v>
      </c>
      <c r="AK166" s="16" t="s">
        <v>167</v>
      </c>
      <c r="AL166" s="16" t="s">
        <v>18</v>
      </c>
      <c r="AM166" s="16" t="s">
        <v>18</v>
      </c>
      <c r="AN166" s="16" t="s">
        <v>18</v>
      </c>
      <c r="AO166" s="16" t="s">
        <v>18</v>
      </c>
      <c r="AP166" s="16" t="s">
        <v>18</v>
      </c>
      <c r="AQ166" s="16" t="s">
        <v>18</v>
      </c>
      <c r="AR166" s="16" t="s">
        <v>18</v>
      </c>
      <c r="AS166" s="16" t="s">
        <v>66</v>
      </c>
      <c r="AT166" s="16" t="s">
        <v>18</v>
      </c>
      <c r="AU166" s="16">
        <v>76</v>
      </c>
      <c r="AV166" s="16">
        <v>2</v>
      </c>
      <c r="AW166" s="16" t="s">
        <v>18</v>
      </c>
    </row>
    <row r="167" spans="1:49" s="16" customFormat="1" ht="13.2">
      <c r="A167" s="17" t="s">
        <v>513</v>
      </c>
      <c r="B167" s="17" t="s">
        <v>514</v>
      </c>
      <c r="C167" s="18">
        <v>56234507185.870003</v>
      </c>
      <c r="D167" s="14">
        <v>170.69000244140625</v>
      </c>
      <c r="E167" s="14">
        <v>6.9089574813842773</v>
      </c>
      <c r="F167" s="14">
        <v>32.311461602159582</v>
      </c>
      <c r="G167" s="14">
        <v>144766001152</v>
      </c>
      <c r="H167" s="14">
        <v>24.749999761581421</v>
      </c>
      <c r="I167" s="16" t="s">
        <v>35</v>
      </c>
      <c r="J167" s="16" t="s">
        <v>36</v>
      </c>
      <c r="K167" s="15">
        <v>26749.145</v>
      </c>
      <c r="L167" s="15">
        <v>5319.433</v>
      </c>
      <c r="M167" s="15">
        <v>272892.95899999997</v>
      </c>
      <c r="N167" s="16" t="s">
        <v>118</v>
      </c>
      <c r="O167" s="15" t="s">
        <v>18</v>
      </c>
      <c r="P167" s="15" t="s">
        <v>18</v>
      </c>
      <c r="Q167" s="15">
        <v>4.6497364044189453</v>
      </c>
      <c r="R167" s="15" t="s">
        <v>167</v>
      </c>
      <c r="S167" s="16" t="s">
        <v>18</v>
      </c>
      <c r="T167" s="16" t="s">
        <v>18</v>
      </c>
      <c r="U167" s="16" t="s">
        <v>18</v>
      </c>
      <c r="V167" s="16" t="s">
        <v>18</v>
      </c>
      <c r="W167" s="16">
        <v>12</v>
      </c>
      <c r="X167" s="16" t="s">
        <v>18</v>
      </c>
      <c r="Y167" s="16">
        <v>64</v>
      </c>
      <c r="Z167" s="16">
        <v>33.333301544189453</v>
      </c>
      <c r="AA167" s="16" t="s">
        <v>18</v>
      </c>
      <c r="AB167" s="16">
        <v>6.5223302841186523</v>
      </c>
      <c r="AC167" s="16">
        <v>8.4498529434204102</v>
      </c>
      <c r="AD167" s="16">
        <v>6.742161750793457</v>
      </c>
      <c r="AE167" s="16">
        <v>9.3351469039916992</v>
      </c>
      <c r="AF167" s="16" t="s">
        <v>167</v>
      </c>
      <c r="AG167" s="16" t="s">
        <v>167</v>
      </c>
      <c r="AH167" s="16">
        <v>8.5033016204833984</v>
      </c>
      <c r="AI167" s="16" t="s">
        <v>167</v>
      </c>
      <c r="AJ167" s="16" t="s">
        <v>167</v>
      </c>
      <c r="AK167" s="16">
        <v>6.7329421043395996</v>
      </c>
      <c r="AL167" s="16" t="s">
        <v>18</v>
      </c>
      <c r="AM167" s="16" t="s">
        <v>18</v>
      </c>
      <c r="AN167" s="16" t="s">
        <v>18</v>
      </c>
      <c r="AO167" s="16">
        <v>17.899999618530273</v>
      </c>
      <c r="AP167" s="16" t="s">
        <v>18</v>
      </c>
      <c r="AQ167" s="16" t="s">
        <v>18</v>
      </c>
      <c r="AR167" s="16" t="s">
        <v>18</v>
      </c>
      <c r="AS167" s="16" t="s">
        <v>66</v>
      </c>
      <c r="AT167" s="16" t="s">
        <v>18</v>
      </c>
      <c r="AU167" s="16">
        <v>63</v>
      </c>
      <c r="AV167" s="16">
        <v>2</v>
      </c>
      <c r="AW167" s="16" t="s">
        <v>18</v>
      </c>
    </row>
    <row r="168" spans="1:49" s="16" customFormat="1" ht="13.2">
      <c r="A168" s="17" t="s">
        <v>515</v>
      </c>
      <c r="B168" s="17" t="s">
        <v>516</v>
      </c>
      <c r="C168" s="18">
        <v>55707828936.5</v>
      </c>
      <c r="D168" s="14">
        <v>260.42001342773438</v>
      </c>
      <c r="E168" s="14">
        <v>61.064643859863281</v>
      </c>
      <c r="F168" s="14">
        <v>6.9574576956834111</v>
      </c>
      <c r="G168" s="14">
        <v>5496999808</v>
      </c>
      <c r="H168" s="14">
        <v>4.2400000095367432</v>
      </c>
      <c r="I168" s="16" t="s">
        <v>31</v>
      </c>
      <c r="J168" s="16" t="s">
        <v>38</v>
      </c>
      <c r="K168" s="15">
        <v>1.464</v>
      </c>
      <c r="L168" s="15">
        <v>8.64</v>
      </c>
      <c r="M168" s="15">
        <v>187.648</v>
      </c>
      <c r="N168" s="16" t="s">
        <v>122</v>
      </c>
      <c r="O168" s="15">
        <v>9.671910285949707</v>
      </c>
      <c r="P168" s="15">
        <v>1.932449607582359</v>
      </c>
      <c r="Q168" s="15" t="s">
        <v>167</v>
      </c>
      <c r="R168" s="15">
        <v>7.4805407524108887</v>
      </c>
      <c r="S168" s="16" t="s">
        <v>114</v>
      </c>
      <c r="T168" s="16" t="s">
        <v>114</v>
      </c>
      <c r="U168" s="16" t="s">
        <v>114</v>
      </c>
      <c r="V168" s="16" t="s">
        <v>18</v>
      </c>
      <c r="W168" s="16">
        <v>11</v>
      </c>
      <c r="X168" s="16">
        <v>90.909103393554688</v>
      </c>
      <c r="Y168" s="16">
        <v>59.363601684570313</v>
      </c>
      <c r="Z168" s="16">
        <v>45.454498291015625</v>
      </c>
      <c r="AA168" s="16">
        <v>100</v>
      </c>
      <c r="AB168" s="16">
        <v>8.7493829727172852</v>
      </c>
      <c r="AC168" s="16">
        <v>8.1082525253295898</v>
      </c>
      <c r="AD168" s="16">
        <v>7.8013081550598145</v>
      </c>
      <c r="AE168" s="16">
        <v>8.4404439926147461</v>
      </c>
      <c r="AF168" s="16" t="s">
        <v>167</v>
      </c>
      <c r="AG168" s="16" t="s">
        <v>167</v>
      </c>
      <c r="AH168" s="16">
        <v>6.0269794464111328</v>
      </c>
      <c r="AI168" s="16">
        <v>2.0012612342834473</v>
      </c>
      <c r="AJ168" s="16" t="s">
        <v>167</v>
      </c>
      <c r="AK168" s="16" t="s">
        <v>167</v>
      </c>
      <c r="AL168" s="16">
        <v>12.399999618530273</v>
      </c>
      <c r="AM168" s="16" t="s">
        <v>18</v>
      </c>
      <c r="AN168" s="16">
        <v>35.400001525878906</v>
      </c>
      <c r="AO168" s="16">
        <v>0</v>
      </c>
      <c r="AP168" s="16" t="s">
        <v>18</v>
      </c>
      <c r="AQ168" s="16" t="s">
        <v>18</v>
      </c>
      <c r="AR168" s="16" t="s">
        <v>18</v>
      </c>
      <c r="AS168" s="16" t="s">
        <v>68</v>
      </c>
      <c r="AT168" s="16" t="s">
        <v>18</v>
      </c>
      <c r="AU168" s="16">
        <v>98</v>
      </c>
      <c r="AV168" s="16">
        <v>1</v>
      </c>
      <c r="AW168" s="16" t="s">
        <v>18</v>
      </c>
    </row>
    <row r="169" spans="1:49" s="16" customFormat="1" ht="13.2">
      <c r="A169" s="17" t="s">
        <v>517</v>
      </c>
      <c r="B169" s="17" t="s">
        <v>518</v>
      </c>
      <c r="C169" s="18">
        <v>55687869193.599998</v>
      </c>
      <c r="D169" s="14">
        <v>57.919998168945313</v>
      </c>
      <c r="E169" s="14">
        <v>42.357772827148438</v>
      </c>
      <c r="F169" s="14">
        <v>18.204077895806758</v>
      </c>
      <c r="G169" s="14">
        <v>4059986944</v>
      </c>
      <c r="H169" s="14">
        <v>1.4150000214576721</v>
      </c>
      <c r="I169" s="16" t="s">
        <v>28</v>
      </c>
      <c r="J169" s="16" t="s">
        <v>42</v>
      </c>
      <c r="K169" s="15">
        <v>54.122999999999998</v>
      </c>
      <c r="L169" s="15">
        <v>15.907999999999999</v>
      </c>
      <c r="M169" s="15">
        <v>73.644999999999996</v>
      </c>
      <c r="N169" s="16" t="s">
        <v>122</v>
      </c>
      <c r="O169" s="15">
        <v>90.599998474121094</v>
      </c>
      <c r="P169" s="15">
        <v>23.413768452329489</v>
      </c>
      <c r="Q169" s="15" t="s">
        <v>167</v>
      </c>
      <c r="R169" s="15">
        <v>3.6687543392181396</v>
      </c>
      <c r="S169" s="16" t="s">
        <v>115</v>
      </c>
      <c r="T169" s="16" t="s">
        <v>114</v>
      </c>
      <c r="U169" s="16" t="s">
        <v>115</v>
      </c>
      <c r="V169" s="16" t="s">
        <v>114</v>
      </c>
      <c r="W169" s="16">
        <v>11</v>
      </c>
      <c r="X169" s="16">
        <v>81.818199157714844</v>
      </c>
      <c r="Y169" s="16">
        <v>61.181800842285156</v>
      </c>
      <c r="Z169" s="16">
        <v>18.181800842285156</v>
      </c>
      <c r="AA169" s="16">
        <v>75</v>
      </c>
      <c r="AB169" s="16">
        <v>5.020136833190918</v>
      </c>
      <c r="AC169" s="16">
        <v>6.2957024574279785</v>
      </c>
      <c r="AD169" s="16">
        <v>6.9856681823730469</v>
      </c>
      <c r="AE169" s="16">
        <v>8.8231430053710938</v>
      </c>
      <c r="AF169" s="16">
        <v>3</v>
      </c>
      <c r="AG169" s="16" t="s">
        <v>167</v>
      </c>
      <c r="AH169" s="16" t="s">
        <v>167</v>
      </c>
      <c r="AI169" s="16">
        <v>2</v>
      </c>
      <c r="AJ169" s="16">
        <v>0</v>
      </c>
      <c r="AK169" s="16" t="s">
        <v>167</v>
      </c>
      <c r="AL169" s="16" t="s">
        <v>18</v>
      </c>
      <c r="AM169" s="16" t="s">
        <v>18</v>
      </c>
      <c r="AN169" s="16">
        <v>40</v>
      </c>
      <c r="AO169" s="16" t="s">
        <v>18</v>
      </c>
      <c r="AP169" s="16" t="s">
        <v>18</v>
      </c>
      <c r="AQ169" s="16" t="s">
        <v>18</v>
      </c>
      <c r="AR169" s="16" t="s">
        <v>18</v>
      </c>
      <c r="AS169" s="16" t="s">
        <v>66</v>
      </c>
      <c r="AT169" s="16">
        <v>34.151493813499648</v>
      </c>
      <c r="AU169" s="16">
        <v>51</v>
      </c>
      <c r="AV169" s="16">
        <v>8</v>
      </c>
      <c r="AW169" s="16" t="s">
        <v>114</v>
      </c>
    </row>
    <row r="170" spans="1:49" s="16" customFormat="1" ht="13.2">
      <c r="A170" s="17" t="s">
        <v>519</v>
      </c>
      <c r="B170" s="17" t="s">
        <v>520</v>
      </c>
      <c r="C170" s="18">
        <v>55258675997.349998</v>
      </c>
      <c r="D170" s="14">
        <v>154.14999389648438</v>
      </c>
      <c r="E170" s="14">
        <v>99.527252197265625</v>
      </c>
      <c r="F170" s="14">
        <v>5.8737198185394579</v>
      </c>
      <c r="G170" s="14">
        <v>15157000192</v>
      </c>
      <c r="H170" s="14">
        <v>1.3100000023841858</v>
      </c>
      <c r="I170" s="16" t="s">
        <v>25</v>
      </c>
      <c r="J170" s="16" t="s">
        <v>521</v>
      </c>
      <c r="K170" s="15">
        <v>27.917999999999999</v>
      </c>
      <c r="L170" s="15">
        <v>61.331000000000003</v>
      </c>
      <c r="M170" s="15">
        <v>1788.634</v>
      </c>
      <c r="N170" s="16" t="s">
        <v>122</v>
      </c>
      <c r="O170" s="15">
        <v>89.699996948242188</v>
      </c>
      <c r="P170" s="15">
        <v>5.637963353126473</v>
      </c>
      <c r="Q170" s="15" t="s">
        <v>167</v>
      </c>
      <c r="R170" s="15">
        <v>9.3660135269165039</v>
      </c>
      <c r="S170" s="16" t="s">
        <v>114</v>
      </c>
      <c r="T170" s="16" t="s">
        <v>114</v>
      </c>
      <c r="U170" s="16" t="s">
        <v>114</v>
      </c>
      <c r="V170" s="16" t="s">
        <v>114</v>
      </c>
      <c r="W170" s="16">
        <v>15</v>
      </c>
      <c r="X170" s="16">
        <v>62.5</v>
      </c>
      <c r="Y170" s="16">
        <v>62.599998474121094</v>
      </c>
      <c r="Z170" s="16">
        <v>40</v>
      </c>
      <c r="AA170" s="16">
        <v>75</v>
      </c>
      <c r="AB170" s="16">
        <v>4.7302656173706055</v>
      </c>
      <c r="AC170" s="16">
        <v>7.7799820899963379</v>
      </c>
      <c r="AD170" s="16">
        <v>2.8651814460754395</v>
      </c>
      <c r="AE170" s="16">
        <v>9.6405878067016602</v>
      </c>
      <c r="AF170" s="16">
        <v>1.5</v>
      </c>
      <c r="AG170" s="16">
        <v>3</v>
      </c>
      <c r="AH170" s="16">
        <v>6.0120205879211426</v>
      </c>
      <c r="AI170" s="16" t="s">
        <v>167</v>
      </c>
      <c r="AJ170" s="16">
        <v>0.34239599108695984</v>
      </c>
      <c r="AK170" s="16" t="s">
        <v>167</v>
      </c>
      <c r="AL170" s="16">
        <v>25.600000381469727</v>
      </c>
      <c r="AM170" s="16" t="s">
        <v>18</v>
      </c>
      <c r="AN170" s="16">
        <v>80.400001525878906</v>
      </c>
      <c r="AO170" s="16" t="s">
        <v>18</v>
      </c>
      <c r="AP170" s="16">
        <v>1.6451612903225805</v>
      </c>
      <c r="AQ170" s="16" t="s">
        <v>114</v>
      </c>
      <c r="AR170" s="16" t="s">
        <v>18</v>
      </c>
      <c r="AS170" s="16" t="s">
        <v>66</v>
      </c>
      <c r="AT170" s="16" t="s">
        <v>18</v>
      </c>
      <c r="AU170" s="16">
        <v>83</v>
      </c>
      <c r="AV170" s="16">
        <v>10</v>
      </c>
      <c r="AW170" s="16" t="s">
        <v>114</v>
      </c>
    </row>
    <row r="171" spans="1:49" s="16" customFormat="1" ht="13.2">
      <c r="A171" s="17" t="s">
        <v>522</v>
      </c>
      <c r="B171" s="17" t="s">
        <v>523</v>
      </c>
      <c r="C171" s="18">
        <v>54600533753.099998</v>
      </c>
      <c r="D171" s="14">
        <v>164.55000305175781</v>
      </c>
      <c r="E171" s="14">
        <v>11.723285675048828</v>
      </c>
      <c r="F171" s="14">
        <v>8.4944820375086429</v>
      </c>
      <c r="G171" s="14">
        <v>35928499200</v>
      </c>
      <c r="H171" s="14">
        <v>14.009999752044678</v>
      </c>
      <c r="I171" s="16" t="s">
        <v>23</v>
      </c>
      <c r="J171" s="16" t="s">
        <v>58</v>
      </c>
      <c r="K171" s="15">
        <v>81.587000000000003</v>
      </c>
      <c r="L171" s="15">
        <v>71.734999999999999</v>
      </c>
      <c r="M171" s="15">
        <v>24216.89</v>
      </c>
      <c r="N171" s="16" t="s">
        <v>118</v>
      </c>
      <c r="O171" s="15" t="s">
        <v>18</v>
      </c>
      <c r="P171" s="15" t="s">
        <v>18</v>
      </c>
      <c r="Q171" s="15" t="s">
        <v>167</v>
      </c>
      <c r="R171" s="15" t="s">
        <v>167</v>
      </c>
      <c r="S171" s="16" t="s">
        <v>114</v>
      </c>
      <c r="T171" s="16" t="s">
        <v>18</v>
      </c>
      <c r="U171" s="16" t="s">
        <v>114</v>
      </c>
      <c r="V171" s="16" t="s">
        <v>18</v>
      </c>
      <c r="W171" s="16">
        <v>8</v>
      </c>
      <c r="X171" s="16">
        <v>62.5</v>
      </c>
      <c r="Y171" s="16">
        <v>69.125</v>
      </c>
      <c r="Z171" s="16">
        <v>25</v>
      </c>
      <c r="AA171" s="16">
        <v>100</v>
      </c>
      <c r="AB171" s="16">
        <v>5.7744483947753906</v>
      </c>
      <c r="AC171" s="16">
        <v>8.6124744415283203</v>
      </c>
      <c r="AD171" s="16">
        <v>6.0876584053039551</v>
      </c>
      <c r="AE171" s="16">
        <v>9.9762535095214844</v>
      </c>
      <c r="AF171" s="16" t="s">
        <v>167</v>
      </c>
      <c r="AG171" s="16" t="s">
        <v>167</v>
      </c>
      <c r="AH171" s="16" t="s">
        <v>167</v>
      </c>
      <c r="AI171" s="16" t="s">
        <v>167</v>
      </c>
      <c r="AJ171" s="16" t="s">
        <v>167</v>
      </c>
      <c r="AK171" s="16">
        <v>3.8202359676361084</v>
      </c>
      <c r="AL171" s="16" t="s">
        <v>18</v>
      </c>
      <c r="AM171" s="16" t="s">
        <v>18</v>
      </c>
      <c r="AN171" s="16">
        <v>43.700000762939453</v>
      </c>
      <c r="AO171" s="16" t="s">
        <v>18</v>
      </c>
      <c r="AP171" s="16" t="s">
        <v>18</v>
      </c>
      <c r="AQ171" s="16" t="s">
        <v>18</v>
      </c>
      <c r="AR171" s="16" t="s">
        <v>18</v>
      </c>
      <c r="AS171" s="16" t="s">
        <v>66</v>
      </c>
      <c r="AT171" s="16" t="s">
        <v>18</v>
      </c>
      <c r="AU171" s="16">
        <v>91</v>
      </c>
      <c r="AV171" s="16">
        <v>7</v>
      </c>
      <c r="AW171" s="16" t="s">
        <v>18</v>
      </c>
    </row>
    <row r="172" spans="1:49" s="16" customFormat="1" ht="13.2">
      <c r="A172" s="17" t="s">
        <v>524</v>
      </c>
      <c r="B172" s="17" t="s">
        <v>525</v>
      </c>
      <c r="C172" s="18">
        <v>54532681633.350006</v>
      </c>
      <c r="D172" s="14">
        <v>3151.64990234375</v>
      </c>
      <c r="E172" s="14">
        <v>22.191593170166016</v>
      </c>
      <c r="F172" s="14">
        <v>21.89192381701648</v>
      </c>
      <c r="G172" s="14">
        <v>17830562048</v>
      </c>
      <c r="H172" s="14">
        <v>146.30000114440918</v>
      </c>
      <c r="I172" s="16" t="s">
        <v>23</v>
      </c>
      <c r="J172" s="16" t="s">
        <v>54</v>
      </c>
      <c r="K172" s="15">
        <v>242.36199999999999</v>
      </c>
      <c r="L172" s="15">
        <v>208.49299999999999</v>
      </c>
      <c r="M172" s="15">
        <v>56.22</v>
      </c>
      <c r="N172" s="16" t="s">
        <v>118</v>
      </c>
      <c r="O172" s="15" t="s">
        <v>18</v>
      </c>
      <c r="P172" s="15" t="s">
        <v>18</v>
      </c>
      <c r="Q172" s="15" t="s">
        <v>167</v>
      </c>
      <c r="R172" s="15">
        <v>4.0369787216186523</v>
      </c>
      <c r="S172" s="16" t="s">
        <v>18</v>
      </c>
      <c r="T172" s="16" t="s">
        <v>18</v>
      </c>
      <c r="U172" s="16" t="s">
        <v>18</v>
      </c>
      <c r="V172" s="16" t="s">
        <v>18</v>
      </c>
      <c r="W172" s="16">
        <v>11</v>
      </c>
      <c r="X172" s="16">
        <v>90</v>
      </c>
      <c r="Y172" s="16">
        <v>61.636398315429688</v>
      </c>
      <c r="Z172" s="16">
        <v>27.272699356079102</v>
      </c>
      <c r="AA172" s="16">
        <v>75</v>
      </c>
      <c r="AB172" s="16">
        <v>5.3764209747314453</v>
      </c>
      <c r="AC172" s="16">
        <v>8.3680038452148438</v>
      </c>
      <c r="AD172" s="16">
        <v>5.9084858894348145</v>
      </c>
      <c r="AE172" s="16">
        <v>7.5412197113037109</v>
      </c>
      <c r="AF172" s="16">
        <v>0</v>
      </c>
      <c r="AG172" s="16" t="s">
        <v>167</v>
      </c>
      <c r="AH172" s="16">
        <v>3.3962061405181885</v>
      </c>
      <c r="AI172" s="16">
        <v>10</v>
      </c>
      <c r="AJ172" s="16" t="s">
        <v>167</v>
      </c>
      <c r="AK172" s="16" t="s">
        <v>167</v>
      </c>
      <c r="AL172" s="16" t="s">
        <v>18</v>
      </c>
      <c r="AM172" s="16" t="s">
        <v>18</v>
      </c>
      <c r="AN172" s="16" t="s">
        <v>18</v>
      </c>
      <c r="AO172" s="16">
        <v>0</v>
      </c>
      <c r="AP172" s="16" t="s">
        <v>18</v>
      </c>
      <c r="AQ172" s="16" t="s">
        <v>18</v>
      </c>
      <c r="AR172" s="16" t="s">
        <v>18</v>
      </c>
      <c r="AS172" s="16" t="s">
        <v>66</v>
      </c>
      <c r="AT172" s="16" t="s">
        <v>18</v>
      </c>
      <c r="AU172" s="16">
        <v>52</v>
      </c>
      <c r="AV172" s="16">
        <v>6</v>
      </c>
      <c r="AW172" s="16" t="s">
        <v>18</v>
      </c>
    </row>
    <row r="173" spans="1:49" s="16" customFormat="1" ht="13.2">
      <c r="A173" s="17" t="s">
        <v>526</v>
      </c>
      <c r="B173" s="17" t="s">
        <v>527</v>
      </c>
      <c r="C173" s="18">
        <v>54208672000</v>
      </c>
      <c r="D173" s="14">
        <v>250.03999328613281</v>
      </c>
      <c r="E173" s="14">
        <v>35.651496887207031</v>
      </c>
      <c r="F173" s="14">
        <v>11.461677504735214</v>
      </c>
      <c r="G173" s="14">
        <v>10071899904</v>
      </c>
      <c r="H173" s="14">
        <v>4.5299999415874481</v>
      </c>
      <c r="I173" s="16" t="s">
        <v>19</v>
      </c>
      <c r="J173" s="16" t="s">
        <v>43</v>
      </c>
      <c r="K173" s="15">
        <v>3.625</v>
      </c>
      <c r="L173" s="15">
        <v>47.176000000000002</v>
      </c>
      <c r="M173" s="15" t="s">
        <v>18</v>
      </c>
      <c r="N173" s="16" t="s">
        <v>118</v>
      </c>
      <c r="O173" s="15" t="s">
        <v>18</v>
      </c>
      <c r="P173" s="15" t="s">
        <v>18</v>
      </c>
      <c r="Q173" s="15" t="s">
        <v>167</v>
      </c>
      <c r="R173" s="15">
        <v>5.9244604110717773</v>
      </c>
      <c r="S173" s="16" t="s">
        <v>18</v>
      </c>
      <c r="T173" s="16" t="s">
        <v>18</v>
      </c>
      <c r="U173" s="16" t="s">
        <v>114</v>
      </c>
      <c r="V173" s="16" t="s">
        <v>18</v>
      </c>
      <c r="W173" s="16">
        <v>10</v>
      </c>
      <c r="X173" s="16" t="s">
        <v>18</v>
      </c>
      <c r="Y173" s="16">
        <v>67.800003051757813</v>
      </c>
      <c r="Z173" s="16">
        <v>30</v>
      </c>
      <c r="AA173" s="16" t="s">
        <v>18</v>
      </c>
      <c r="AB173" s="16">
        <v>5.6575427055358887</v>
      </c>
      <c r="AC173" s="16">
        <v>8.6905784606933594</v>
      </c>
      <c r="AD173" s="16">
        <v>6.5843110084533691</v>
      </c>
      <c r="AE173" s="16">
        <v>8.0923585891723633</v>
      </c>
      <c r="AF173" s="16" t="s">
        <v>167</v>
      </c>
      <c r="AG173" s="16" t="s">
        <v>167</v>
      </c>
      <c r="AH173" s="16">
        <v>1.3258571624755859</v>
      </c>
      <c r="AI173" s="16">
        <v>3</v>
      </c>
      <c r="AJ173" s="16">
        <v>0</v>
      </c>
      <c r="AK173" s="16" t="s">
        <v>167</v>
      </c>
      <c r="AL173" s="16" t="s">
        <v>18</v>
      </c>
      <c r="AM173" s="16" t="s">
        <v>18</v>
      </c>
      <c r="AN173" s="16">
        <v>58</v>
      </c>
      <c r="AO173" s="16" t="s">
        <v>18</v>
      </c>
      <c r="AP173" s="16" t="s">
        <v>18</v>
      </c>
      <c r="AQ173" s="16" t="s">
        <v>18</v>
      </c>
      <c r="AR173" s="16" t="s">
        <v>18</v>
      </c>
      <c r="AS173" s="16" t="s">
        <v>69</v>
      </c>
      <c r="AT173" s="16" t="s">
        <v>18</v>
      </c>
      <c r="AU173" s="16">
        <v>61</v>
      </c>
      <c r="AV173" s="16">
        <v>6</v>
      </c>
      <c r="AW173" s="16" t="s">
        <v>18</v>
      </c>
    </row>
    <row r="174" spans="1:49" s="16" customFormat="1" ht="13.2">
      <c r="A174" s="17" t="s">
        <v>528</v>
      </c>
      <c r="B174" s="17" t="s">
        <v>529</v>
      </c>
      <c r="C174" s="18">
        <v>54028587820.599991</v>
      </c>
      <c r="D174" s="14">
        <v>290.6300048828125</v>
      </c>
      <c r="E174" s="14">
        <v>9.9299650192260742</v>
      </c>
      <c r="F174" s="14">
        <v>-25.226404662088562</v>
      </c>
      <c r="G174" s="14">
        <v>54606999552</v>
      </c>
      <c r="H174" s="14">
        <v>30.539999485015869</v>
      </c>
      <c r="I174" s="16" t="s">
        <v>26</v>
      </c>
      <c r="J174" s="16" t="s">
        <v>39</v>
      </c>
      <c r="K174" s="15">
        <v>434.00799999999998</v>
      </c>
      <c r="L174" s="15">
        <v>1175.9069999999999</v>
      </c>
      <c r="M174" s="15">
        <v>908.35400000000004</v>
      </c>
      <c r="N174" s="16" t="s">
        <v>118</v>
      </c>
      <c r="O174" s="15" t="s">
        <v>18</v>
      </c>
      <c r="P174" s="15" t="s">
        <v>18</v>
      </c>
      <c r="Q174" s="15" t="s">
        <v>167</v>
      </c>
      <c r="R174" s="15">
        <v>6.3645482063293457</v>
      </c>
      <c r="S174" s="16" t="s">
        <v>18</v>
      </c>
      <c r="T174" s="16" t="s">
        <v>18</v>
      </c>
      <c r="U174" s="16" t="s">
        <v>18</v>
      </c>
      <c r="V174" s="16" t="s">
        <v>18</v>
      </c>
      <c r="W174" s="16">
        <v>14</v>
      </c>
      <c r="X174" s="16">
        <v>92.307701110839844</v>
      </c>
      <c r="Y174" s="16">
        <v>60.714298248291016</v>
      </c>
      <c r="Z174" s="16">
        <v>7.142859935760498</v>
      </c>
      <c r="AA174" s="16">
        <v>75</v>
      </c>
      <c r="AB174" s="16">
        <v>6.2209591865539551</v>
      </c>
      <c r="AC174" s="16">
        <v>7.4647121429443359</v>
      </c>
      <c r="AD174" s="16">
        <v>5.2876572608947754</v>
      </c>
      <c r="AE174" s="16">
        <v>8.6623058319091797</v>
      </c>
      <c r="AF174" s="16" t="s">
        <v>167</v>
      </c>
      <c r="AG174" s="16" t="s">
        <v>167</v>
      </c>
      <c r="AH174" s="16">
        <v>2.3317744731903076</v>
      </c>
      <c r="AI174" s="16">
        <v>2.1936056613922119</v>
      </c>
      <c r="AJ174" s="16">
        <v>3</v>
      </c>
      <c r="AK174" s="16" t="s">
        <v>167</v>
      </c>
      <c r="AL174" s="16" t="s">
        <v>18</v>
      </c>
      <c r="AM174" s="16" t="s">
        <v>18</v>
      </c>
      <c r="AN174" s="16" t="s">
        <v>18</v>
      </c>
      <c r="AO174" s="16" t="s">
        <v>18</v>
      </c>
      <c r="AP174" s="16" t="s">
        <v>18</v>
      </c>
      <c r="AQ174" s="16" t="s">
        <v>18</v>
      </c>
      <c r="AR174" s="16" t="s">
        <v>18</v>
      </c>
      <c r="AS174" s="16" t="s">
        <v>69</v>
      </c>
      <c r="AT174" s="16" t="s">
        <v>18</v>
      </c>
      <c r="AU174" s="16">
        <v>70</v>
      </c>
      <c r="AV174" s="16">
        <v>10</v>
      </c>
      <c r="AW174" s="16" t="s">
        <v>18</v>
      </c>
    </row>
    <row r="175" spans="1:49" s="16" customFormat="1" ht="13.2">
      <c r="A175" s="17" t="s">
        <v>530</v>
      </c>
      <c r="B175" s="17" t="s">
        <v>531</v>
      </c>
      <c r="C175" s="18">
        <v>53856875625.770004</v>
      </c>
      <c r="D175" s="14">
        <v>242.27000427246094</v>
      </c>
      <c r="E175" s="14">
        <v>21.413478851318359</v>
      </c>
      <c r="F175" s="14">
        <v>-10.869244261074062</v>
      </c>
      <c r="G175" s="14">
        <v>12422700288</v>
      </c>
      <c r="H175" s="14">
        <v>10.515609979629517</v>
      </c>
      <c r="I175" s="16" t="s">
        <v>16</v>
      </c>
      <c r="J175" s="16" t="s">
        <v>53</v>
      </c>
      <c r="K175" s="15">
        <v>15785.341</v>
      </c>
      <c r="L175" s="15">
        <v>9100.5679999999993</v>
      </c>
      <c r="M175" s="15">
        <v>8852.9240000000009</v>
      </c>
      <c r="N175" s="16" t="s">
        <v>118</v>
      </c>
      <c r="O175" s="15" t="s">
        <v>18</v>
      </c>
      <c r="P175" s="15" t="s">
        <v>18</v>
      </c>
      <c r="Q175" s="15">
        <v>5.4974207878112793</v>
      </c>
      <c r="R175" s="15">
        <v>4.2700486183166504</v>
      </c>
      <c r="S175" s="16" t="s">
        <v>18</v>
      </c>
      <c r="T175" s="16" t="s">
        <v>18</v>
      </c>
      <c r="U175" s="16" t="s">
        <v>18</v>
      </c>
      <c r="V175" s="16" t="s">
        <v>18</v>
      </c>
      <c r="W175" s="16">
        <v>9</v>
      </c>
      <c r="X175" s="16">
        <v>87.5</v>
      </c>
      <c r="Y175" s="16">
        <v>66.111099243164063</v>
      </c>
      <c r="Z175" s="16">
        <v>33.333301544189453</v>
      </c>
      <c r="AA175" s="16">
        <v>75</v>
      </c>
      <c r="AB175" s="16">
        <v>6.7869839668273926</v>
      </c>
      <c r="AC175" s="16">
        <v>8.0121068954467773</v>
      </c>
      <c r="AD175" s="16">
        <v>6.5714387893676758</v>
      </c>
      <c r="AE175" s="16">
        <v>9.6970767974853516</v>
      </c>
      <c r="AF175" s="16">
        <v>2</v>
      </c>
      <c r="AG175" s="16" t="s">
        <v>167</v>
      </c>
      <c r="AH175" s="16" t="s">
        <v>167</v>
      </c>
      <c r="AI175" s="16" t="s">
        <v>167</v>
      </c>
      <c r="AJ175" s="16" t="s">
        <v>167</v>
      </c>
      <c r="AK175" s="16">
        <v>8.3237066268920898</v>
      </c>
      <c r="AL175" s="16" t="s">
        <v>18</v>
      </c>
      <c r="AM175" s="16" t="s">
        <v>18</v>
      </c>
      <c r="AN175" s="16" t="s">
        <v>18</v>
      </c>
      <c r="AO175" s="16">
        <v>20</v>
      </c>
      <c r="AP175" s="16" t="s">
        <v>18</v>
      </c>
      <c r="AQ175" s="16" t="s">
        <v>18</v>
      </c>
      <c r="AR175" s="16" t="s">
        <v>18</v>
      </c>
      <c r="AS175" s="16" t="s">
        <v>69</v>
      </c>
      <c r="AT175" s="16" t="s">
        <v>18</v>
      </c>
      <c r="AU175" s="16">
        <v>93</v>
      </c>
      <c r="AV175" s="16">
        <v>7</v>
      </c>
      <c r="AW175" s="16" t="s">
        <v>18</v>
      </c>
    </row>
    <row r="176" spans="1:49" s="16" customFormat="1" ht="13.2">
      <c r="A176" s="17" t="s">
        <v>532</v>
      </c>
      <c r="B176" s="17" t="s">
        <v>533</v>
      </c>
      <c r="C176" s="18">
        <v>53788360094.580002</v>
      </c>
      <c r="D176" s="14">
        <v>213.30999755859375</v>
      </c>
      <c r="E176" s="14">
        <v>40.497875213623047</v>
      </c>
      <c r="F176" s="14">
        <v>17.232162212364919</v>
      </c>
      <c r="G176" s="14">
        <v>10234999808</v>
      </c>
      <c r="H176" s="14">
        <v>4.35999995470047</v>
      </c>
      <c r="I176" s="16" t="s">
        <v>23</v>
      </c>
      <c r="J176" s="16" t="s">
        <v>33</v>
      </c>
      <c r="K176" s="15">
        <v>496.64400000000001</v>
      </c>
      <c r="L176" s="15">
        <v>2023.059</v>
      </c>
      <c r="M176" s="15">
        <v>5712.0839999999998</v>
      </c>
      <c r="N176" s="16" t="s">
        <v>118</v>
      </c>
      <c r="O176" s="15" t="s">
        <v>18</v>
      </c>
      <c r="P176" s="15" t="s">
        <v>18</v>
      </c>
      <c r="Q176" s="15" t="s">
        <v>167</v>
      </c>
      <c r="R176" s="15">
        <v>5.7865777015686035</v>
      </c>
      <c r="S176" s="16" t="s">
        <v>18</v>
      </c>
      <c r="T176" s="16" t="s">
        <v>18</v>
      </c>
      <c r="U176" s="16" t="s">
        <v>18</v>
      </c>
      <c r="V176" s="16" t="s">
        <v>18</v>
      </c>
      <c r="W176" s="16">
        <v>9</v>
      </c>
      <c r="X176" s="16" t="s">
        <v>18</v>
      </c>
      <c r="Y176" s="16">
        <v>64.222198486328125</v>
      </c>
      <c r="Z176" s="16">
        <v>44.444400787353516</v>
      </c>
      <c r="AA176" s="16" t="s">
        <v>18</v>
      </c>
      <c r="AB176" s="16">
        <v>7.038142204284668</v>
      </c>
      <c r="AC176" s="16">
        <v>5.3427228927612305</v>
      </c>
      <c r="AD176" s="16">
        <v>6.8354558944702148</v>
      </c>
      <c r="AE176" s="16">
        <v>9.0927743911743164</v>
      </c>
      <c r="AF176" s="16" t="s">
        <v>167</v>
      </c>
      <c r="AG176" s="16" t="s">
        <v>167</v>
      </c>
      <c r="AH176" s="16">
        <v>5.6149826049804688</v>
      </c>
      <c r="AI176" s="16">
        <v>10</v>
      </c>
      <c r="AJ176" s="16" t="s">
        <v>167</v>
      </c>
      <c r="AK176" s="16" t="s">
        <v>167</v>
      </c>
      <c r="AL176" s="16" t="s">
        <v>18</v>
      </c>
      <c r="AM176" s="16" t="s">
        <v>18</v>
      </c>
      <c r="AN176" s="16">
        <v>43</v>
      </c>
      <c r="AO176" s="16">
        <v>30</v>
      </c>
      <c r="AP176" s="16" t="s">
        <v>18</v>
      </c>
      <c r="AQ176" s="16" t="s">
        <v>18</v>
      </c>
      <c r="AR176" s="16" t="s">
        <v>18</v>
      </c>
      <c r="AS176" s="16" t="s">
        <v>66</v>
      </c>
      <c r="AT176" s="16" t="s">
        <v>18</v>
      </c>
      <c r="AU176" s="16">
        <v>94</v>
      </c>
      <c r="AV176" s="16">
        <v>6</v>
      </c>
      <c r="AW176" s="16" t="s">
        <v>18</v>
      </c>
    </row>
    <row r="177" spans="1:49" s="16" customFormat="1" ht="13.2">
      <c r="A177" s="17" t="s">
        <v>534</v>
      </c>
      <c r="B177" s="17" t="s">
        <v>535</v>
      </c>
      <c r="C177" s="18">
        <v>53583035396.43</v>
      </c>
      <c r="D177" s="14">
        <v>74.110000610351563</v>
      </c>
      <c r="E177" s="14">
        <v>8.1795492172241211</v>
      </c>
      <c r="F177" s="14">
        <v>12.952649462391097</v>
      </c>
      <c r="G177" s="14">
        <v>66905000960</v>
      </c>
      <c r="H177" s="14">
        <v>1.8299999721348286</v>
      </c>
      <c r="I177" s="16" t="s">
        <v>19</v>
      </c>
      <c r="J177" s="16" t="s">
        <v>43</v>
      </c>
      <c r="K177" s="15">
        <v>14.071999999999999</v>
      </c>
      <c r="L177" s="15">
        <v>63.777999999999999</v>
      </c>
      <c r="M177" s="15" t="s">
        <v>18</v>
      </c>
      <c r="N177" s="16" t="s">
        <v>118</v>
      </c>
      <c r="O177" s="15" t="s">
        <v>18</v>
      </c>
      <c r="P177" s="15" t="s">
        <v>18</v>
      </c>
      <c r="Q177" s="15" t="s">
        <v>167</v>
      </c>
      <c r="R177" s="15" t="s">
        <v>167</v>
      </c>
      <c r="S177" s="16" t="s">
        <v>18</v>
      </c>
      <c r="T177" s="16" t="s">
        <v>18</v>
      </c>
      <c r="U177" s="16" t="s">
        <v>114</v>
      </c>
      <c r="V177" s="16" t="s">
        <v>18</v>
      </c>
      <c r="W177" s="16">
        <v>15</v>
      </c>
      <c r="X177" s="16" t="s">
        <v>18</v>
      </c>
      <c r="Y177" s="16" t="s">
        <v>18</v>
      </c>
      <c r="Z177" s="16">
        <v>40</v>
      </c>
      <c r="AA177" s="16" t="s">
        <v>18</v>
      </c>
      <c r="AB177" s="16">
        <v>8.3852939605712891</v>
      </c>
      <c r="AC177" s="16">
        <v>8.7127437591552734</v>
      </c>
      <c r="AD177" s="16">
        <v>8.0443305969238281</v>
      </c>
      <c r="AE177" s="16">
        <v>8.5804920196533203</v>
      </c>
      <c r="AF177" s="16">
        <v>0</v>
      </c>
      <c r="AG177" s="16" t="s">
        <v>167</v>
      </c>
      <c r="AH177" s="16">
        <v>3.8750529289245605</v>
      </c>
      <c r="AI177" s="16">
        <v>3</v>
      </c>
      <c r="AJ177" s="16">
        <v>3</v>
      </c>
      <c r="AK177" s="16" t="s">
        <v>167</v>
      </c>
      <c r="AL177" s="16" t="s">
        <v>18</v>
      </c>
      <c r="AM177" s="16" t="s">
        <v>18</v>
      </c>
      <c r="AN177" s="16" t="s">
        <v>18</v>
      </c>
      <c r="AO177" s="16" t="s">
        <v>18</v>
      </c>
      <c r="AP177" s="16" t="s">
        <v>18</v>
      </c>
      <c r="AQ177" s="16" t="s">
        <v>18</v>
      </c>
      <c r="AR177" s="16" t="s">
        <v>18</v>
      </c>
      <c r="AS177" s="16" t="s">
        <v>66</v>
      </c>
      <c r="AT177" s="16" t="s">
        <v>18</v>
      </c>
      <c r="AU177" s="16">
        <v>79</v>
      </c>
      <c r="AV177" s="16">
        <v>4</v>
      </c>
      <c r="AW177" s="16" t="s">
        <v>18</v>
      </c>
    </row>
    <row r="178" spans="1:49" s="16" customFormat="1" ht="13.2">
      <c r="A178" s="17" t="s">
        <v>536</v>
      </c>
      <c r="B178" s="17" t="s">
        <v>537</v>
      </c>
      <c r="C178" s="18">
        <v>53470988892.699997</v>
      </c>
      <c r="D178" s="14">
        <v>138.69999694824219</v>
      </c>
      <c r="E178" s="14">
        <v>93.965347290039063</v>
      </c>
      <c r="F178" s="14">
        <v>11.773713467255886</v>
      </c>
      <c r="G178" s="14">
        <v>3622299968</v>
      </c>
      <c r="H178" s="14">
        <v>1.4100000262260437</v>
      </c>
      <c r="I178" s="16" t="s">
        <v>21</v>
      </c>
      <c r="J178" s="16" t="s">
        <v>29</v>
      </c>
      <c r="K178" s="15">
        <v>3.7869999999999999</v>
      </c>
      <c r="L178" s="15">
        <v>14.893000000000001</v>
      </c>
      <c r="M178" s="15">
        <v>3.3290000000000002</v>
      </c>
      <c r="N178" s="16" t="s">
        <v>118</v>
      </c>
      <c r="O178" s="15" t="s">
        <v>18</v>
      </c>
      <c r="P178" s="15" t="s">
        <v>18</v>
      </c>
      <c r="Q178" s="15" t="s">
        <v>167</v>
      </c>
      <c r="R178" s="15" t="s">
        <v>167</v>
      </c>
      <c r="S178" s="16" t="s">
        <v>18</v>
      </c>
      <c r="T178" s="16" t="s">
        <v>18</v>
      </c>
      <c r="U178" s="16" t="s">
        <v>18</v>
      </c>
      <c r="V178" s="16" t="s">
        <v>18</v>
      </c>
      <c r="W178" s="16">
        <v>11</v>
      </c>
      <c r="X178" s="16" t="s">
        <v>18</v>
      </c>
      <c r="Y178" s="16">
        <v>62.909099578857422</v>
      </c>
      <c r="Z178" s="16">
        <v>36.363601684570313</v>
      </c>
      <c r="AA178" s="16" t="s">
        <v>18</v>
      </c>
      <c r="AB178" s="16">
        <v>7.0040903091430664</v>
      </c>
      <c r="AC178" s="16">
        <v>8.360112190246582</v>
      </c>
      <c r="AD178" s="16">
        <v>4.9071269035339355</v>
      </c>
      <c r="AE178" s="16">
        <v>8.9064388275146484</v>
      </c>
      <c r="AF178" s="16">
        <v>5.7269167900085449</v>
      </c>
      <c r="AG178" s="16">
        <v>3</v>
      </c>
      <c r="AH178" s="16">
        <v>2.6376032829284668</v>
      </c>
      <c r="AI178" s="16">
        <v>1.5</v>
      </c>
      <c r="AJ178" s="16">
        <v>6.7315168380737305</v>
      </c>
      <c r="AK178" s="16" t="s">
        <v>167</v>
      </c>
      <c r="AL178" s="16" t="s">
        <v>18</v>
      </c>
      <c r="AM178" s="16" t="s">
        <v>18</v>
      </c>
      <c r="AN178" s="16" t="s">
        <v>18</v>
      </c>
      <c r="AO178" s="16">
        <v>0</v>
      </c>
      <c r="AP178" s="16" t="s">
        <v>18</v>
      </c>
      <c r="AQ178" s="16" t="s">
        <v>18</v>
      </c>
      <c r="AR178" s="16" t="s">
        <v>18</v>
      </c>
      <c r="AS178" s="16" t="s">
        <v>66</v>
      </c>
      <c r="AT178" s="16" t="s">
        <v>18</v>
      </c>
      <c r="AU178" s="16">
        <v>89</v>
      </c>
      <c r="AV178" s="16">
        <v>5</v>
      </c>
      <c r="AW178" s="16" t="s">
        <v>18</v>
      </c>
    </row>
    <row r="179" spans="1:49" s="16" customFormat="1" ht="13.2">
      <c r="A179" s="17" t="s">
        <v>538</v>
      </c>
      <c r="B179" s="17" t="s">
        <v>539</v>
      </c>
      <c r="C179" s="18">
        <v>53230146976.840004</v>
      </c>
      <c r="D179" s="14">
        <v>78.169998168945313</v>
      </c>
      <c r="E179" s="14">
        <v>10.385603904724121</v>
      </c>
      <c r="F179" s="14">
        <v>15.930301275823066</v>
      </c>
      <c r="G179" s="14">
        <v>46431998976</v>
      </c>
      <c r="H179" s="14">
        <v>5.0299998726695776</v>
      </c>
      <c r="I179" s="16" t="s">
        <v>19</v>
      </c>
      <c r="J179" s="16" t="s">
        <v>43</v>
      </c>
      <c r="K179" s="15">
        <v>11.407</v>
      </c>
      <c r="L179" s="15">
        <v>40.387999999999998</v>
      </c>
      <c r="M179" s="15" t="s">
        <v>18</v>
      </c>
      <c r="N179" s="16" t="s">
        <v>118</v>
      </c>
      <c r="O179" s="15" t="s">
        <v>18</v>
      </c>
      <c r="P179" s="15" t="s">
        <v>18</v>
      </c>
      <c r="Q179" s="15" t="s">
        <v>167</v>
      </c>
      <c r="R179" s="15" t="s">
        <v>167</v>
      </c>
      <c r="S179" s="16" t="s">
        <v>18</v>
      </c>
      <c r="T179" s="16" t="s">
        <v>18</v>
      </c>
      <c r="U179" s="16" t="s">
        <v>18</v>
      </c>
      <c r="V179" s="16" t="s">
        <v>18</v>
      </c>
      <c r="W179" s="16">
        <v>11</v>
      </c>
      <c r="X179" s="16" t="s">
        <v>18</v>
      </c>
      <c r="Y179" s="16" t="s">
        <v>18</v>
      </c>
      <c r="Z179" s="16">
        <v>36.363601684570313</v>
      </c>
      <c r="AA179" s="16" t="s">
        <v>18</v>
      </c>
      <c r="AB179" s="16">
        <v>6.3066930770874023</v>
      </c>
      <c r="AC179" s="16">
        <v>5.5321002006530762</v>
      </c>
      <c r="AD179" s="16">
        <v>6.6533231735229492</v>
      </c>
      <c r="AE179" s="16">
        <v>8.5751743316650391</v>
      </c>
      <c r="AF179" s="16">
        <v>0</v>
      </c>
      <c r="AG179" s="16" t="s">
        <v>167</v>
      </c>
      <c r="AH179" s="16">
        <v>4.357421875</v>
      </c>
      <c r="AI179" s="16">
        <v>2</v>
      </c>
      <c r="AJ179" s="16">
        <v>0</v>
      </c>
      <c r="AK179" s="16" t="s">
        <v>167</v>
      </c>
      <c r="AL179" s="16" t="s">
        <v>18</v>
      </c>
      <c r="AM179" s="16" t="s">
        <v>18</v>
      </c>
      <c r="AN179" s="16">
        <v>54</v>
      </c>
      <c r="AO179" s="16" t="s">
        <v>18</v>
      </c>
      <c r="AP179" s="16" t="s">
        <v>18</v>
      </c>
      <c r="AQ179" s="16" t="s">
        <v>18</v>
      </c>
      <c r="AR179" s="16" t="s">
        <v>18</v>
      </c>
      <c r="AS179" s="16" t="s">
        <v>69</v>
      </c>
      <c r="AT179" s="16" t="s">
        <v>18</v>
      </c>
      <c r="AU179" s="16">
        <v>69</v>
      </c>
      <c r="AV179" s="16">
        <v>9</v>
      </c>
      <c r="AW179" s="16" t="s">
        <v>18</v>
      </c>
    </row>
    <row r="180" spans="1:49" s="16" customFormat="1" ht="13.2">
      <c r="A180" s="17" t="s">
        <v>540</v>
      </c>
      <c r="B180" s="17" t="s">
        <v>541</v>
      </c>
      <c r="C180" s="18">
        <v>53155965832.959999</v>
      </c>
      <c r="D180" s="14">
        <v>93.44000244140625</v>
      </c>
      <c r="E180" s="14">
        <v>162.10064697265625</v>
      </c>
      <c r="F180" s="14">
        <v>4.3002482879373582</v>
      </c>
      <c r="G180" s="14">
        <v>6637995008</v>
      </c>
      <c r="H180" s="14">
        <v>0.64999999478459358</v>
      </c>
      <c r="I180" s="16" t="s">
        <v>30</v>
      </c>
      <c r="J180" s="16" t="s">
        <v>542</v>
      </c>
      <c r="K180" s="15">
        <v>264.30500000000001</v>
      </c>
      <c r="L180" s="15">
        <v>442.19900000000001</v>
      </c>
      <c r="M180" s="15">
        <v>264.315</v>
      </c>
      <c r="N180" s="16" t="s">
        <v>118</v>
      </c>
      <c r="O180" s="15" t="s">
        <v>18</v>
      </c>
      <c r="P180" s="15" t="s">
        <v>18</v>
      </c>
      <c r="Q180" s="15">
        <v>5.262876033782959</v>
      </c>
      <c r="R180" s="15">
        <v>1.8876534700393677</v>
      </c>
      <c r="S180" s="16" t="s">
        <v>18</v>
      </c>
      <c r="T180" s="16" t="s">
        <v>18</v>
      </c>
      <c r="U180" s="16" t="s">
        <v>18</v>
      </c>
      <c r="V180" s="16" t="s">
        <v>18</v>
      </c>
      <c r="W180" s="16">
        <v>10</v>
      </c>
      <c r="X180" s="16" t="s">
        <v>18</v>
      </c>
      <c r="Y180" s="16">
        <v>61.200000762939453</v>
      </c>
      <c r="Z180" s="16">
        <v>40</v>
      </c>
      <c r="AA180" s="16" t="s">
        <v>18</v>
      </c>
      <c r="AB180" s="16">
        <v>7.5269861221313477</v>
      </c>
      <c r="AC180" s="16">
        <v>7.2860889434814453</v>
      </c>
      <c r="AD180" s="16">
        <v>7.4585518836975098</v>
      </c>
      <c r="AE180" s="16">
        <v>7.1502189636230469</v>
      </c>
      <c r="AF180" s="16" t="s">
        <v>167</v>
      </c>
      <c r="AG180" s="16" t="s">
        <v>167</v>
      </c>
      <c r="AH180" s="16">
        <v>8.1958484649658203</v>
      </c>
      <c r="AI180" s="16" t="s">
        <v>167</v>
      </c>
      <c r="AJ180" s="16" t="s">
        <v>167</v>
      </c>
      <c r="AK180" s="16" t="s">
        <v>167</v>
      </c>
      <c r="AL180" s="16" t="s">
        <v>18</v>
      </c>
      <c r="AM180" s="16" t="s">
        <v>18</v>
      </c>
      <c r="AN180" s="16">
        <v>49</v>
      </c>
      <c r="AO180" s="16" t="s">
        <v>18</v>
      </c>
      <c r="AP180" s="16" t="s">
        <v>18</v>
      </c>
      <c r="AQ180" s="16" t="s">
        <v>18</v>
      </c>
      <c r="AR180" s="16" t="s">
        <v>18</v>
      </c>
      <c r="AS180" s="16" t="s">
        <v>67</v>
      </c>
      <c r="AT180" s="16" t="s">
        <v>18</v>
      </c>
      <c r="AU180" s="16">
        <v>92</v>
      </c>
      <c r="AV180" s="16" t="s">
        <v>18</v>
      </c>
      <c r="AW180" s="16" t="s">
        <v>18</v>
      </c>
    </row>
    <row r="181" spans="1:49" s="16" customFormat="1" ht="13.2">
      <c r="A181" s="17" t="s">
        <v>543</v>
      </c>
      <c r="B181" s="17" t="s">
        <v>544</v>
      </c>
      <c r="C181" s="18">
        <v>52769847674.239998</v>
      </c>
      <c r="D181" s="14">
        <v>13.279999732971191</v>
      </c>
      <c r="E181" s="14">
        <v>6.5897464752197266</v>
      </c>
      <c r="F181" s="14">
        <v>11.813222284710534</v>
      </c>
      <c r="G181" s="14">
        <v>176191000576</v>
      </c>
      <c r="H181" s="14">
        <v>1.0883349925279617</v>
      </c>
      <c r="I181" s="16" t="s">
        <v>23</v>
      </c>
      <c r="J181" s="16" t="s">
        <v>201</v>
      </c>
      <c r="K181" s="15">
        <v>1528.53</v>
      </c>
      <c r="L181" s="15">
        <v>2390.422</v>
      </c>
      <c r="M181" s="15">
        <v>129647.277</v>
      </c>
      <c r="N181" s="16" t="s">
        <v>118</v>
      </c>
      <c r="O181" s="15" t="s">
        <v>18</v>
      </c>
      <c r="P181" s="15" t="s">
        <v>18</v>
      </c>
      <c r="Q181" s="15">
        <v>10</v>
      </c>
      <c r="R181" s="15" t="s">
        <v>167</v>
      </c>
      <c r="S181" s="16" t="s">
        <v>18</v>
      </c>
      <c r="T181" s="16" t="s">
        <v>18</v>
      </c>
      <c r="U181" s="16" t="s">
        <v>114</v>
      </c>
      <c r="V181" s="16" t="s">
        <v>18</v>
      </c>
      <c r="W181" s="16">
        <v>14</v>
      </c>
      <c r="X181" s="16" t="s">
        <v>18</v>
      </c>
      <c r="Y181" s="16">
        <v>60.785701751708984</v>
      </c>
      <c r="Z181" s="16">
        <v>28.571399688720703</v>
      </c>
      <c r="AA181" s="16" t="s">
        <v>18</v>
      </c>
      <c r="AB181" s="16">
        <v>5.7427811622619629</v>
      </c>
      <c r="AC181" s="16">
        <v>7.2717437744140625</v>
      </c>
      <c r="AD181" s="16">
        <v>4.3702726364135742</v>
      </c>
      <c r="AE181" s="16">
        <v>8.6947517395019531</v>
      </c>
      <c r="AF181" s="16">
        <v>4.5212221145629883</v>
      </c>
      <c r="AG181" s="16" t="s">
        <v>167</v>
      </c>
      <c r="AH181" s="16">
        <v>7.0915474891662598</v>
      </c>
      <c r="AI181" s="16" t="s">
        <v>167</v>
      </c>
      <c r="AJ181" s="16" t="s">
        <v>167</v>
      </c>
      <c r="AK181" s="16" t="s">
        <v>167</v>
      </c>
      <c r="AL181" s="16" t="s">
        <v>18</v>
      </c>
      <c r="AM181" s="16" t="s">
        <v>18</v>
      </c>
      <c r="AN181" s="16">
        <v>27.899999618530273</v>
      </c>
      <c r="AO181" s="16" t="s">
        <v>18</v>
      </c>
      <c r="AP181" s="16" t="s">
        <v>18</v>
      </c>
      <c r="AQ181" s="16" t="s">
        <v>18</v>
      </c>
      <c r="AR181" s="16" t="s">
        <v>18</v>
      </c>
      <c r="AS181" s="16" t="s">
        <v>71</v>
      </c>
      <c r="AT181" s="16" t="s">
        <v>18</v>
      </c>
      <c r="AU181" s="16">
        <v>52</v>
      </c>
      <c r="AV181" s="16">
        <v>10</v>
      </c>
      <c r="AW181" s="16" t="s">
        <v>18</v>
      </c>
    </row>
    <row r="182" spans="1:49" s="16" customFormat="1" ht="13.2">
      <c r="A182" s="17" t="s">
        <v>545</v>
      </c>
      <c r="B182" s="17" t="s">
        <v>546</v>
      </c>
      <c r="C182" s="18">
        <v>52731021738.159996</v>
      </c>
      <c r="D182" s="14">
        <v>230.13999938964844</v>
      </c>
      <c r="E182" s="14">
        <v>17.512371063232422</v>
      </c>
      <c r="F182" s="14">
        <v>21.365394331887245</v>
      </c>
      <c r="G182" s="14">
        <v>41363998720</v>
      </c>
      <c r="H182" s="14">
        <v>12.929999999701977</v>
      </c>
      <c r="I182" s="16" t="s">
        <v>19</v>
      </c>
      <c r="J182" s="16" t="s">
        <v>43</v>
      </c>
      <c r="K182" s="15">
        <v>14.785</v>
      </c>
      <c r="L182" s="15">
        <v>24.686</v>
      </c>
      <c r="M182" s="15" t="s">
        <v>18</v>
      </c>
      <c r="N182" s="16" t="s">
        <v>118</v>
      </c>
      <c r="O182" s="15" t="s">
        <v>18</v>
      </c>
      <c r="P182" s="15" t="s">
        <v>18</v>
      </c>
      <c r="Q182" s="15" t="s">
        <v>167</v>
      </c>
      <c r="R182" s="15" t="s">
        <v>167</v>
      </c>
      <c r="S182" s="16" t="s">
        <v>18</v>
      </c>
      <c r="T182" s="16" t="s">
        <v>18</v>
      </c>
      <c r="U182" s="16" t="s">
        <v>114</v>
      </c>
      <c r="V182" s="16" t="s">
        <v>18</v>
      </c>
      <c r="W182" s="16">
        <v>14</v>
      </c>
      <c r="X182" s="16" t="s">
        <v>18</v>
      </c>
      <c r="Y182" s="16">
        <v>65.214302062988281</v>
      </c>
      <c r="Z182" s="16">
        <v>35.714298248291016</v>
      </c>
      <c r="AA182" s="16" t="s">
        <v>18</v>
      </c>
      <c r="AB182" s="16">
        <v>7.9015426635742188</v>
      </c>
      <c r="AC182" s="16">
        <v>8.2197914123535156</v>
      </c>
      <c r="AD182" s="16">
        <v>7.9285616874694824</v>
      </c>
      <c r="AE182" s="16">
        <v>8.6967763900756836</v>
      </c>
      <c r="AF182" s="16">
        <v>0</v>
      </c>
      <c r="AG182" s="16" t="s">
        <v>167</v>
      </c>
      <c r="AH182" s="16">
        <v>4.4228653907775879</v>
      </c>
      <c r="AI182" s="16">
        <v>2</v>
      </c>
      <c r="AJ182" s="16">
        <v>0</v>
      </c>
      <c r="AK182" s="16" t="s">
        <v>167</v>
      </c>
      <c r="AL182" s="16" t="s">
        <v>18</v>
      </c>
      <c r="AM182" s="16" t="s">
        <v>18</v>
      </c>
      <c r="AN182" s="16" t="s">
        <v>18</v>
      </c>
      <c r="AO182" s="16" t="s">
        <v>18</v>
      </c>
      <c r="AP182" s="16" t="s">
        <v>18</v>
      </c>
      <c r="AQ182" s="16" t="s">
        <v>18</v>
      </c>
      <c r="AR182" s="16" t="s">
        <v>18</v>
      </c>
      <c r="AS182" s="16" t="s">
        <v>66</v>
      </c>
      <c r="AT182" s="16" t="s">
        <v>18</v>
      </c>
      <c r="AU182" s="16">
        <v>45</v>
      </c>
      <c r="AV182" s="16">
        <v>4</v>
      </c>
      <c r="AW182" s="16" t="s">
        <v>18</v>
      </c>
    </row>
    <row r="183" spans="1:49" s="16" customFormat="1" ht="13.2">
      <c r="A183" s="17" t="s">
        <v>547</v>
      </c>
      <c r="B183" s="17" t="s">
        <v>548</v>
      </c>
      <c r="C183" s="18">
        <v>52353549565.450005</v>
      </c>
      <c r="D183" s="14">
        <v>45.349998474121094</v>
      </c>
      <c r="E183" s="14">
        <v>6.3756160736083984</v>
      </c>
      <c r="F183" s="14">
        <v>26.622492376223008</v>
      </c>
      <c r="G183" s="14">
        <v>171840999424</v>
      </c>
      <c r="H183" s="14">
        <v>7.3312581777572632</v>
      </c>
      <c r="I183" s="16" t="s">
        <v>23</v>
      </c>
      <c r="J183" s="16" t="s">
        <v>201</v>
      </c>
      <c r="K183" s="15">
        <v>1616.0830000000001</v>
      </c>
      <c r="L183" s="15">
        <v>3203.65</v>
      </c>
      <c r="M183" s="15">
        <v>99736.198000000004</v>
      </c>
      <c r="N183" s="16" t="s">
        <v>118</v>
      </c>
      <c r="O183" s="15" t="s">
        <v>18</v>
      </c>
      <c r="P183" s="15" t="s">
        <v>18</v>
      </c>
      <c r="Q183" s="15">
        <v>10</v>
      </c>
      <c r="R183" s="15" t="s">
        <v>167</v>
      </c>
      <c r="S183" s="16" t="s">
        <v>114</v>
      </c>
      <c r="T183" s="16" t="s">
        <v>114</v>
      </c>
      <c r="U183" s="16" t="s">
        <v>18</v>
      </c>
      <c r="V183" s="16" t="s">
        <v>18</v>
      </c>
      <c r="W183" s="16">
        <v>13</v>
      </c>
      <c r="X183" s="16" t="s">
        <v>18</v>
      </c>
      <c r="Y183" s="16">
        <v>62.307701110839844</v>
      </c>
      <c r="Z183" s="16">
        <v>46.153800964355469</v>
      </c>
      <c r="AA183" s="16" t="s">
        <v>18</v>
      </c>
      <c r="AB183" s="16">
        <v>7.9484333992004395</v>
      </c>
      <c r="AC183" s="16">
        <v>7.8986043930053711</v>
      </c>
      <c r="AD183" s="16">
        <v>8.7797975540161133</v>
      </c>
      <c r="AE183" s="16">
        <v>9.1213512420654297</v>
      </c>
      <c r="AF183" s="16">
        <v>4.7912840843200684</v>
      </c>
      <c r="AG183" s="16" t="s">
        <v>167</v>
      </c>
      <c r="AH183" s="16">
        <v>10</v>
      </c>
      <c r="AI183" s="16" t="s">
        <v>167</v>
      </c>
      <c r="AJ183" s="16" t="s">
        <v>167</v>
      </c>
      <c r="AK183" s="16" t="s">
        <v>167</v>
      </c>
      <c r="AL183" s="16" t="s">
        <v>18</v>
      </c>
      <c r="AM183" s="16" t="s">
        <v>18</v>
      </c>
      <c r="AN183" s="16" t="s">
        <v>18</v>
      </c>
      <c r="AO183" s="16" t="s">
        <v>18</v>
      </c>
      <c r="AP183" s="16" t="s">
        <v>18</v>
      </c>
      <c r="AQ183" s="16" t="s">
        <v>18</v>
      </c>
      <c r="AR183" s="16" t="s">
        <v>18</v>
      </c>
      <c r="AS183" s="16" t="s">
        <v>69</v>
      </c>
      <c r="AT183" s="16" t="s">
        <v>18</v>
      </c>
      <c r="AU183" s="16">
        <v>78</v>
      </c>
      <c r="AV183" s="16">
        <v>4</v>
      </c>
      <c r="AW183" s="16" t="s">
        <v>18</v>
      </c>
    </row>
    <row r="184" spans="1:49" s="16" customFormat="1" ht="13.2">
      <c r="A184" s="17" t="s">
        <v>549</v>
      </c>
      <c r="B184" s="17" t="s">
        <v>550</v>
      </c>
      <c r="C184" s="18">
        <v>52322982565.210007</v>
      </c>
      <c r="D184" s="14">
        <v>58.130001068115234</v>
      </c>
      <c r="E184" s="14">
        <v>20.673656463623047</v>
      </c>
      <c r="F184" s="14">
        <v>1.1836384615236506</v>
      </c>
      <c r="G184" s="14">
        <v>22097999872</v>
      </c>
      <c r="H184" s="14">
        <v>1.6199999898672104</v>
      </c>
      <c r="I184" s="16" t="s">
        <v>28</v>
      </c>
      <c r="J184" s="16" t="s">
        <v>57</v>
      </c>
      <c r="K184" s="15">
        <v>187.12299999999999</v>
      </c>
      <c r="L184" s="15">
        <v>183.67</v>
      </c>
      <c r="M184" s="15">
        <v>226218.76300000001</v>
      </c>
      <c r="N184" s="16" t="s">
        <v>118</v>
      </c>
      <c r="O184" s="15" t="s">
        <v>18</v>
      </c>
      <c r="P184" s="15" t="s">
        <v>18</v>
      </c>
      <c r="Q184" s="15" t="s">
        <v>167</v>
      </c>
      <c r="R184" s="15">
        <v>5.027801513671875</v>
      </c>
      <c r="S184" s="16" t="s">
        <v>114</v>
      </c>
      <c r="T184" s="16" t="s">
        <v>18</v>
      </c>
      <c r="U184" s="16" t="s">
        <v>114</v>
      </c>
      <c r="V184" s="16" t="s">
        <v>18</v>
      </c>
      <c r="W184" s="16">
        <v>10</v>
      </c>
      <c r="X184" s="16">
        <v>88.888900756835938</v>
      </c>
      <c r="Y184" s="16">
        <v>62.5</v>
      </c>
      <c r="Z184" s="16">
        <v>30</v>
      </c>
      <c r="AA184" s="16">
        <v>98</v>
      </c>
      <c r="AB184" s="16">
        <v>6.5444841384887695</v>
      </c>
      <c r="AC184" s="16">
        <v>8.4681196212768555</v>
      </c>
      <c r="AD184" s="16">
        <v>9.0389041900634766</v>
      </c>
      <c r="AE184" s="16">
        <v>8.9429817199707031</v>
      </c>
      <c r="AF184" s="16">
        <v>2</v>
      </c>
      <c r="AG184" s="16" t="s">
        <v>167</v>
      </c>
      <c r="AH184" s="16" t="s">
        <v>167</v>
      </c>
      <c r="AI184" s="16" t="s">
        <v>167</v>
      </c>
      <c r="AJ184" s="16" t="s">
        <v>167</v>
      </c>
      <c r="AK184" s="16" t="s">
        <v>167</v>
      </c>
      <c r="AL184" s="16" t="s">
        <v>18</v>
      </c>
      <c r="AM184" s="16" t="s">
        <v>18</v>
      </c>
      <c r="AN184" s="16">
        <v>32</v>
      </c>
      <c r="AO184" s="16">
        <v>8.1129999160766602</v>
      </c>
      <c r="AP184" s="16" t="s">
        <v>18</v>
      </c>
      <c r="AQ184" s="16" t="s">
        <v>18</v>
      </c>
      <c r="AR184" s="16" t="s">
        <v>18</v>
      </c>
      <c r="AS184" s="16" t="s">
        <v>67</v>
      </c>
      <c r="AT184" s="16" t="s">
        <v>18</v>
      </c>
      <c r="AU184" s="16">
        <v>82</v>
      </c>
      <c r="AV184" s="16">
        <v>3</v>
      </c>
      <c r="AW184" s="16" t="s">
        <v>18</v>
      </c>
    </row>
    <row r="185" spans="1:49" s="16" customFormat="1" ht="13.2">
      <c r="A185" s="17" t="s">
        <v>551</v>
      </c>
      <c r="B185" s="17" t="s">
        <v>552</v>
      </c>
      <c r="C185" s="18">
        <v>52122644057.880005</v>
      </c>
      <c r="D185" s="14">
        <v>68.30999755859375</v>
      </c>
      <c r="E185" s="14">
        <v>47.211082458496094</v>
      </c>
      <c r="F185" s="14">
        <v>16.709378068116809</v>
      </c>
      <c r="G185" s="14">
        <v>5304800000</v>
      </c>
      <c r="H185" s="14">
        <v>1.4799999892711639</v>
      </c>
      <c r="I185" s="16" t="s">
        <v>31</v>
      </c>
      <c r="J185" s="16" t="s">
        <v>38</v>
      </c>
      <c r="K185" s="15">
        <v>1.2949999999999999</v>
      </c>
      <c r="L185" s="15">
        <v>5.0739999999999998</v>
      </c>
      <c r="M185" s="15">
        <v>2087.0479999999998</v>
      </c>
      <c r="N185" s="16" t="s">
        <v>118</v>
      </c>
      <c r="O185" s="15" t="s">
        <v>18</v>
      </c>
      <c r="P185" s="15" t="s">
        <v>18</v>
      </c>
      <c r="Q185" s="15" t="s">
        <v>167</v>
      </c>
      <c r="R185" s="15">
        <v>8.1167802810668945</v>
      </c>
      <c r="S185" s="16" t="s">
        <v>114</v>
      </c>
      <c r="T185" s="16" t="s">
        <v>18</v>
      </c>
      <c r="U185" s="16" t="s">
        <v>114</v>
      </c>
      <c r="V185" s="16" t="s">
        <v>114</v>
      </c>
      <c r="W185" s="16">
        <v>8</v>
      </c>
      <c r="X185" s="16" t="s">
        <v>18</v>
      </c>
      <c r="Y185" s="16">
        <v>65.5</v>
      </c>
      <c r="Z185" s="16">
        <v>25</v>
      </c>
      <c r="AA185" s="16" t="s">
        <v>18</v>
      </c>
      <c r="AB185" s="16">
        <v>5.664482593536377</v>
      </c>
      <c r="AC185" s="16">
        <v>7.2435812950134277</v>
      </c>
      <c r="AD185" s="16">
        <v>5.4843616485595703</v>
      </c>
      <c r="AE185" s="16">
        <v>8.2562417984008789</v>
      </c>
      <c r="AF185" s="16" t="s">
        <v>167</v>
      </c>
      <c r="AG185" s="16" t="s">
        <v>167</v>
      </c>
      <c r="AH185" s="16">
        <v>3.1743152141571045</v>
      </c>
      <c r="AI185" s="16">
        <v>0.7653312087059021</v>
      </c>
      <c r="AJ185" s="16" t="s">
        <v>167</v>
      </c>
      <c r="AK185" s="16" t="s">
        <v>167</v>
      </c>
      <c r="AL185" s="16" t="s">
        <v>18</v>
      </c>
      <c r="AM185" s="16" t="s">
        <v>18</v>
      </c>
      <c r="AN185" s="16" t="s">
        <v>18</v>
      </c>
      <c r="AO185" s="16">
        <v>0</v>
      </c>
      <c r="AP185" s="16" t="s">
        <v>18</v>
      </c>
      <c r="AQ185" s="16" t="s">
        <v>18</v>
      </c>
      <c r="AR185" s="16" t="s">
        <v>18</v>
      </c>
      <c r="AS185" s="16" t="s">
        <v>69</v>
      </c>
      <c r="AT185" s="16" t="s">
        <v>18</v>
      </c>
      <c r="AU185" s="16">
        <v>96</v>
      </c>
      <c r="AV185" s="16">
        <v>8</v>
      </c>
      <c r="AW185" s="16" t="s">
        <v>18</v>
      </c>
    </row>
    <row r="186" spans="1:49" s="16" customFormat="1" ht="13.2">
      <c r="A186" s="17" t="s">
        <v>553</v>
      </c>
      <c r="B186" s="17" t="s">
        <v>554</v>
      </c>
      <c r="C186" s="18">
        <v>52019974839.339996</v>
      </c>
      <c r="D186" s="14">
        <v>38.979999542236328</v>
      </c>
      <c r="E186" s="14">
        <v>10.200644493103027</v>
      </c>
      <c r="F186" s="14">
        <v>7.1257178932836895</v>
      </c>
      <c r="G186" s="14">
        <v>33246000128</v>
      </c>
      <c r="H186" s="14">
        <v>-1.0799999237060547</v>
      </c>
      <c r="I186" s="16" t="s">
        <v>19</v>
      </c>
      <c r="J186" s="16" t="s">
        <v>20</v>
      </c>
      <c r="K186" s="15">
        <v>18.198</v>
      </c>
      <c r="L186" s="15">
        <v>167.155</v>
      </c>
      <c r="M186" s="15" t="s">
        <v>18</v>
      </c>
      <c r="N186" s="16" t="s">
        <v>118</v>
      </c>
      <c r="O186" s="15" t="s">
        <v>18</v>
      </c>
      <c r="P186" s="15" t="s">
        <v>18</v>
      </c>
      <c r="Q186" s="15" t="s">
        <v>167</v>
      </c>
      <c r="R186" s="15" t="s">
        <v>167</v>
      </c>
      <c r="S186" s="16" t="s">
        <v>18</v>
      </c>
      <c r="T186" s="16" t="s">
        <v>18</v>
      </c>
      <c r="U186" s="16" t="s">
        <v>114</v>
      </c>
      <c r="V186" s="16" t="s">
        <v>18</v>
      </c>
      <c r="W186" s="16">
        <v>13</v>
      </c>
      <c r="X186" s="16">
        <v>92</v>
      </c>
      <c r="Y186" s="16">
        <v>66.692298889160156</v>
      </c>
      <c r="Z186" s="16">
        <v>38.461498260498047</v>
      </c>
      <c r="AA186" s="16">
        <v>75</v>
      </c>
      <c r="AB186" s="16">
        <v>6.1164779663085938</v>
      </c>
      <c r="AC186" s="16">
        <v>8.3188953399658203</v>
      </c>
      <c r="AD186" s="16">
        <v>8.0961637496948242</v>
      </c>
      <c r="AE186" s="16">
        <v>9.1388950347900391</v>
      </c>
      <c r="AF186" s="16" t="s">
        <v>167</v>
      </c>
      <c r="AG186" s="16" t="s">
        <v>167</v>
      </c>
      <c r="AH186" s="16">
        <v>6.3895707130432129</v>
      </c>
      <c r="AI186" s="16">
        <v>9.8142414093017578</v>
      </c>
      <c r="AJ186" s="16">
        <v>0</v>
      </c>
      <c r="AK186" s="16" t="s">
        <v>167</v>
      </c>
      <c r="AL186" s="16" t="s">
        <v>18</v>
      </c>
      <c r="AM186" s="16" t="s">
        <v>18</v>
      </c>
      <c r="AN186" s="16" t="s">
        <v>18</v>
      </c>
      <c r="AO186" s="16" t="s">
        <v>18</v>
      </c>
      <c r="AP186" s="16" t="s">
        <v>18</v>
      </c>
      <c r="AQ186" s="16" t="s">
        <v>18</v>
      </c>
      <c r="AR186" s="16" t="s">
        <v>18</v>
      </c>
      <c r="AS186" s="16" t="s">
        <v>66</v>
      </c>
      <c r="AT186" s="16" t="s">
        <v>18</v>
      </c>
      <c r="AU186" s="16">
        <v>77</v>
      </c>
      <c r="AV186" s="16">
        <v>4</v>
      </c>
      <c r="AW186" s="16" t="s">
        <v>18</v>
      </c>
    </row>
    <row r="187" spans="1:49" s="16" customFormat="1" ht="13.2">
      <c r="A187" s="17" t="s">
        <v>555</v>
      </c>
      <c r="B187" s="17" t="s">
        <v>556</v>
      </c>
      <c r="C187" s="18">
        <v>51001094907.959999</v>
      </c>
      <c r="D187" s="14">
        <v>290.05999755859375</v>
      </c>
      <c r="E187" s="14">
        <v>26.410350799560547</v>
      </c>
      <c r="F187" s="14">
        <v>-3.9164464995064208</v>
      </c>
      <c r="G187" s="14">
        <v>4517690112</v>
      </c>
      <c r="H187" s="14">
        <v>11.110000133514404</v>
      </c>
      <c r="I187" s="16" t="s">
        <v>30</v>
      </c>
      <c r="J187" s="16" t="s">
        <v>125</v>
      </c>
      <c r="K187" s="15">
        <v>18.395</v>
      </c>
      <c r="L187" s="15">
        <v>75.039000000000001</v>
      </c>
      <c r="M187" s="15">
        <v>55.134</v>
      </c>
      <c r="N187" s="16" t="s">
        <v>122</v>
      </c>
      <c r="O187" s="15">
        <v>92.244598388671875</v>
      </c>
      <c r="P187" s="15">
        <v>22.05667220255927</v>
      </c>
      <c r="Q187" s="15">
        <v>1.8987727165222168</v>
      </c>
      <c r="R187" s="15">
        <v>3.7014479637145996</v>
      </c>
      <c r="S187" s="16" t="s">
        <v>114</v>
      </c>
      <c r="T187" s="16" t="s">
        <v>114</v>
      </c>
      <c r="U187" s="16" t="s">
        <v>115</v>
      </c>
      <c r="V187" s="16" t="s">
        <v>115</v>
      </c>
      <c r="W187" s="16">
        <v>12</v>
      </c>
      <c r="X187" s="16">
        <v>84.615402221679688</v>
      </c>
      <c r="Y187" s="16">
        <v>64.666702270507813</v>
      </c>
      <c r="Z187" s="16">
        <v>33.333301544189453</v>
      </c>
      <c r="AA187" s="16">
        <v>75</v>
      </c>
      <c r="AB187" s="16">
        <v>5.8304014205932617</v>
      </c>
      <c r="AC187" s="16">
        <v>8.5209617614746094</v>
      </c>
      <c r="AD187" s="16">
        <v>8.8466949462890625</v>
      </c>
      <c r="AE187" s="16">
        <v>7.6020846366882324</v>
      </c>
      <c r="AF187" s="16" t="s">
        <v>167</v>
      </c>
      <c r="AG187" s="16" t="s">
        <v>167</v>
      </c>
      <c r="AH187" s="16">
        <v>6.9699201583862305</v>
      </c>
      <c r="AI187" s="16" t="s">
        <v>167</v>
      </c>
      <c r="AJ187" s="16" t="s">
        <v>167</v>
      </c>
      <c r="AK187" s="16" t="s">
        <v>167</v>
      </c>
      <c r="AL187" s="16" t="s">
        <v>18</v>
      </c>
      <c r="AM187" s="16" t="s">
        <v>18</v>
      </c>
      <c r="AN187" s="16">
        <v>67</v>
      </c>
      <c r="AO187" s="16" t="s">
        <v>18</v>
      </c>
      <c r="AP187" s="16" t="s">
        <v>18</v>
      </c>
      <c r="AQ187" s="16" t="s">
        <v>115</v>
      </c>
      <c r="AR187" s="16" t="s">
        <v>18</v>
      </c>
      <c r="AS187" s="16" t="s">
        <v>70</v>
      </c>
      <c r="AT187" s="16">
        <v>44.251081380142843</v>
      </c>
      <c r="AU187" s="16">
        <v>69</v>
      </c>
      <c r="AV187" s="16" t="s">
        <v>18</v>
      </c>
      <c r="AW187" s="16" t="s">
        <v>114</v>
      </c>
    </row>
    <row r="188" spans="1:49" s="16" customFormat="1" ht="13.2">
      <c r="A188" s="17" t="s">
        <v>557</v>
      </c>
      <c r="B188" s="17" t="s">
        <v>558</v>
      </c>
      <c r="C188" s="18">
        <v>50980308160.160004</v>
      </c>
      <c r="D188" s="14">
        <v>156.49000549316406</v>
      </c>
      <c r="E188" s="14">
        <v>23.878705978393555</v>
      </c>
      <c r="F188" s="14">
        <v>11.138842372109735</v>
      </c>
      <c r="G188" s="14">
        <v>5658835968</v>
      </c>
      <c r="H188" s="14">
        <v>6.9800000190734863</v>
      </c>
      <c r="I188" s="16" t="s">
        <v>30</v>
      </c>
      <c r="J188" s="16" t="s">
        <v>126</v>
      </c>
      <c r="K188" s="15">
        <v>22.844000000000001</v>
      </c>
      <c r="L188" s="15">
        <v>181.70599999999999</v>
      </c>
      <c r="M188" s="15">
        <v>1633.5119999999999</v>
      </c>
      <c r="N188" s="16" t="s">
        <v>118</v>
      </c>
      <c r="O188" s="15" t="s">
        <v>18</v>
      </c>
      <c r="P188" s="15" t="s">
        <v>18</v>
      </c>
      <c r="Q188" s="15">
        <v>6.4136638641357422</v>
      </c>
      <c r="R188" s="15">
        <v>3.5040407180786133</v>
      </c>
      <c r="S188" s="16" t="s">
        <v>18</v>
      </c>
      <c r="T188" s="16" t="s">
        <v>18</v>
      </c>
      <c r="U188" s="16" t="s">
        <v>18</v>
      </c>
      <c r="V188" s="16" t="s">
        <v>18</v>
      </c>
      <c r="W188" s="16">
        <v>14</v>
      </c>
      <c r="X188" s="16" t="s">
        <v>18</v>
      </c>
      <c r="Y188" s="16">
        <v>67</v>
      </c>
      <c r="Z188" s="16">
        <v>28.571399688720703</v>
      </c>
      <c r="AA188" s="16" t="s">
        <v>18</v>
      </c>
      <c r="AB188" s="16">
        <v>3.6758499145507813</v>
      </c>
      <c r="AC188" s="16">
        <v>5.6536884307861328</v>
      </c>
      <c r="AD188" s="16">
        <v>4.5846571922302246</v>
      </c>
      <c r="AE188" s="16">
        <v>8.6498222351074219</v>
      </c>
      <c r="AF188" s="16" t="s">
        <v>167</v>
      </c>
      <c r="AG188" s="16" t="s">
        <v>167</v>
      </c>
      <c r="AH188" s="16">
        <v>4.6875791549682617</v>
      </c>
      <c r="AI188" s="16" t="s">
        <v>167</v>
      </c>
      <c r="AJ188" s="16" t="s">
        <v>167</v>
      </c>
      <c r="AK188" s="16" t="s">
        <v>167</v>
      </c>
      <c r="AL188" s="16" t="s">
        <v>18</v>
      </c>
      <c r="AM188" s="16" t="s">
        <v>18</v>
      </c>
      <c r="AN188" s="16" t="s">
        <v>18</v>
      </c>
      <c r="AO188" s="16" t="s">
        <v>18</v>
      </c>
      <c r="AP188" s="16" t="s">
        <v>18</v>
      </c>
      <c r="AQ188" s="16" t="s">
        <v>18</v>
      </c>
      <c r="AR188" s="16" t="s">
        <v>18</v>
      </c>
      <c r="AS188" s="16" t="s">
        <v>69</v>
      </c>
      <c r="AT188" s="16" t="s">
        <v>18</v>
      </c>
      <c r="AU188" s="16">
        <v>59</v>
      </c>
      <c r="AV188" s="16">
        <v>10</v>
      </c>
      <c r="AW188" s="16" t="s">
        <v>18</v>
      </c>
    </row>
    <row r="189" spans="1:49" s="16" customFormat="1" ht="13.2">
      <c r="A189" s="17" t="s">
        <v>559</v>
      </c>
      <c r="B189" s="17" t="s">
        <v>560</v>
      </c>
      <c r="C189" s="18">
        <v>49983212498.400002</v>
      </c>
      <c r="D189" s="14">
        <v>1017.2999877929688</v>
      </c>
      <c r="E189" s="14">
        <v>27.744441986083984</v>
      </c>
      <c r="F189" s="14">
        <v>22.998108992157395</v>
      </c>
      <c r="G189" s="14">
        <v>16478000128</v>
      </c>
      <c r="H189" s="14">
        <v>36.559991359710693</v>
      </c>
      <c r="I189" s="16" t="s">
        <v>28</v>
      </c>
      <c r="J189" s="16" t="s">
        <v>44</v>
      </c>
      <c r="K189" s="15">
        <v>32.426000000000002</v>
      </c>
      <c r="L189" s="15">
        <v>67.864999999999995</v>
      </c>
      <c r="M189" s="15">
        <v>30075.564999999999</v>
      </c>
      <c r="N189" s="16" t="s">
        <v>118</v>
      </c>
      <c r="O189" s="15" t="s">
        <v>18</v>
      </c>
      <c r="P189" s="15" t="s">
        <v>18</v>
      </c>
      <c r="Q189" s="15" t="s">
        <v>167</v>
      </c>
      <c r="R189" s="15">
        <v>6.4436001777648926</v>
      </c>
      <c r="S189" s="16" t="s">
        <v>18</v>
      </c>
      <c r="T189" s="16" t="s">
        <v>18</v>
      </c>
      <c r="U189" s="16" t="s">
        <v>18</v>
      </c>
      <c r="V189" s="16" t="s">
        <v>18</v>
      </c>
      <c r="W189" s="16">
        <v>14</v>
      </c>
      <c r="X189" s="16">
        <v>92.307701110839844</v>
      </c>
      <c r="Y189" s="16">
        <v>61.071399688720703</v>
      </c>
      <c r="Z189" s="16">
        <v>35.714298248291016</v>
      </c>
      <c r="AA189" s="16">
        <v>75</v>
      </c>
      <c r="AB189" s="16">
        <v>7.0940632820129395</v>
      </c>
      <c r="AC189" s="16">
        <v>8.1278829574584961</v>
      </c>
      <c r="AD189" s="16">
        <v>8.1112833023071289</v>
      </c>
      <c r="AE189" s="16">
        <v>8.8617401123046875</v>
      </c>
      <c r="AF189" s="16">
        <v>0</v>
      </c>
      <c r="AG189" s="16" t="s">
        <v>167</v>
      </c>
      <c r="AH189" s="16">
        <v>0.34239599108695984</v>
      </c>
      <c r="AI189" s="16">
        <v>3</v>
      </c>
      <c r="AJ189" s="16" t="s">
        <v>167</v>
      </c>
      <c r="AK189" s="16" t="s">
        <v>167</v>
      </c>
      <c r="AL189" s="16" t="s">
        <v>18</v>
      </c>
      <c r="AM189" s="16" t="s">
        <v>18</v>
      </c>
      <c r="AN189" s="16" t="s">
        <v>18</v>
      </c>
      <c r="AO189" s="16" t="s">
        <v>18</v>
      </c>
      <c r="AP189" s="16" t="s">
        <v>18</v>
      </c>
      <c r="AQ189" s="16" t="s">
        <v>115</v>
      </c>
      <c r="AR189" s="16" t="s">
        <v>18</v>
      </c>
      <c r="AS189" s="16" t="s">
        <v>68</v>
      </c>
      <c r="AT189" s="16" t="s">
        <v>18</v>
      </c>
      <c r="AU189" s="16">
        <v>95</v>
      </c>
      <c r="AV189" s="16">
        <v>2</v>
      </c>
      <c r="AW189" s="16" t="s">
        <v>18</v>
      </c>
    </row>
    <row r="190" spans="1:49" s="16" customFormat="1" ht="13.2">
      <c r="A190" s="17" t="s">
        <v>561</v>
      </c>
      <c r="B190" s="17" t="s">
        <v>562</v>
      </c>
      <c r="C190" s="18">
        <v>49683181951.440002</v>
      </c>
      <c r="D190" s="14">
        <v>271.760009765625</v>
      </c>
      <c r="E190" s="14">
        <v>24.912139892578125</v>
      </c>
      <c r="F190" s="14">
        <v>12.822986311725938</v>
      </c>
      <c r="G190" s="14">
        <v>9820399872</v>
      </c>
      <c r="H190" s="14">
        <v>8.4815289974212646</v>
      </c>
      <c r="I190" s="16" t="s">
        <v>25</v>
      </c>
      <c r="J190" s="16" t="s">
        <v>48</v>
      </c>
      <c r="K190" s="15">
        <v>312.47000000000003</v>
      </c>
      <c r="L190" s="15">
        <v>67.869</v>
      </c>
      <c r="M190" s="15">
        <v>4178.5739999999996</v>
      </c>
      <c r="N190" s="16" t="s">
        <v>118</v>
      </c>
      <c r="O190" s="15" t="s">
        <v>18</v>
      </c>
      <c r="P190" s="15" t="s">
        <v>18</v>
      </c>
      <c r="Q190" s="15" t="s">
        <v>167</v>
      </c>
      <c r="R190" s="15">
        <v>4.5996055603027344</v>
      </c>
      <c r="S190" s="16" t="s">
        <v>114</v>
      </c>
      <c r="T190" s="16" t="s">
        <v>114</v>
      </c>
      <c r="U190" s="16" t="s">
        <v>114</v>
      </c>
      <c r="V190" s="16" t="s">
        <v>114</v>
      </c>
      <c r="W190" s="16">
        <v>15</v>
      </c>
      <c r="X190" s="16">
        <v>76.923103332519531</v>
      </c>
      <c r="Y190" s="16">
        <v>62.86669921875</v>
      </c>
      <c r="Z190" s="16">
        <v>20</v>
      </c>
      <c r="AA190" s="16">
        <v>75</v>
      </c>
      <c r="AB190" s="16">
        <v>7.387026309967041</v>
      </c>
      <c r="AC190" s="16">
        <v>8.2496395111083984</v>
      </c>
      <c r="AD190" s="16">
        <v>4.8213624954223633</v>
      </c>
      <c r="AE190" s="16">
        <v>9.5375871658325195</v>
      </c>
      <c r="AF190" s="16" t="s">
        <v>167</v>
      </c>
      <c r="AG190" s="16">
        <v>1</v>
      </c>
      <c r="AH190" s="16" t="s">
        <v>167</v>
      </c>
      <c r="AI190" s="16" t="s">
        <v>167</v>
      </c>
      <c r="AJ190" s="16">
        <v>9.7169904708862305</v>
      </c>
      <c r="AK190" s="16">
        <v>3.9450104236602783</v>
      </c>
      <c r="AL190" s="16" t="s">
        <v>18</v>
      </c>
      <c r="AM190" s="16" t="s">
        <v>18</v>
      </c>
      <c r="AN190" s="16">
        <v>45</v>
      </c>
      <c r="AO190" s="16">
        <v>20</v>
      </c>
      <c r="AP190" s="16" t="s">
        <v>18</v>
      </c>
      <c r="AQ190" s="16" t="s">
        <v>115</v>
      </c>
      <c r="AR190" s="16" t="s">
        <v>18</v>
      </c>
      <c r="AS190" s="16" t="s">
        <v>66</v>
      </c>
      <c r="AT190" s="16">
        <v>47.550548234584042</v>
      </c>
      <c r="AU190" s="16">
        <v>44</v>
      </c>
      <c r="AV190" s="16">
        <v>9</v>
      </c>
      <c r="AW190" s="16" t="s">
        <v>115</v>
      </c>
    </row>
    <row r="191" spans="1:49" s="16" customFormat="1" ht="13.2">
      <c r="A191" s="17" t="s">
        <v>563</v>
      </c>
      <c r="B191" s="17" t="s">
        <v>564</v>
      </c>
      <c r="C191" s="18">
        <v>49409141198.159996</v>
      </c>
      <c r="D191" s="14">
        <v>146.75999450683594</v>
      </c>
      <c r="E191" s="14">
        <v>26.395681381225586</v>
      </c>
      <c r="F191" s="14">
        <v>6.3150246751377592</v>
      </c>
      <c r="G191" s="14">
        <v>20376941056</v>
      </c>
      <c r="H191" s="14">
        <v>5.6000001430511475</v>
      </c>
      <c r="I191" s="16" t="s">
        <v>23</v>
      </c>
      <c r="J191" s="16" t="s">
        <v>54</v>
      </c>
      <c r="K191" s="15">
        <v>29.638999999999999</v>
      </c>
      <c r="L191" s="15">
        <v>241.46100000000001</v>
      </c>
      <c r="M191" s="15">
        <v>74.852999999999994</v>
      </c>
      <c r="N191" s="16" t="s">
        <v>122</v>
      </c>
      <c r="O191" s="15">
        <v>275.36801147460938</v>
      </c>
      <c r="P191" s="15">
        <v>14.728847352776352</v>
      </c>
      <c r="Q191" s="15">
        <v>0</v>
      </c>
      <c r="R191" s="15" t="s">
        <v>167</v>
      </c>
      <c r="S191" s="16" t="s">
        <v>114</v>
      </c>
      <c r="T191" s="16" t="s">
        <v>114</v>
      </c>
      <c r="U191" s="16" t="s">
        <v>114</v>
      </c>
      <c r="V191" s="16" t="s">
        <v>115</v>
      </c>
      <c r="W191" s="16">
        <v>13</v>
      </c>
      <c r="X191" s="16">
        <v>81.818199157714844</v>
      </c>
      <c r="Y191" s="16">
        <v>63.769199371337891</v>
      </c>
      <c r="Z191" s="16">
        <v>38.461498260498047</v>
      </c>
      <c r="AA191" s="16">
        <v>75</v>
      </c>
      <c r="AB191" s="16">
        <v>7.047886848449707</v>
      </c>
      <c r="AC191" s="16">
        <v>8.0120725631713867</v>
      </c>
      <c r="AD191" s="16">
        <v>7.7299628257751465</v>
      </c>
      <c r="AE191" s="16">
        <v>8.0624980926513672</v>
      </c>
      <c r="AF191" s="16">
        <v>0</v>
      </c>
      <c r="AG191" s="16">
        <v>1</v>
      </c>
      <c r="AH191" s="16" t="s">
        <v>167</v>
      </c>
      <c r="AI191" s="16">
        <v>3</v>
      </c>
      <c r="AJ191" s="16">
        <v>0</v>
      </c>
      <c r="AK191" s="16" t="s">
        <v>167</v>
      </c>
      <c r="AL191" s="16" t="s">
        <v>18</v>
      </c>
      <c r="AM191" s="16">
        <v>0.95</v>
      </c>
      <c r="AN191" s="16">
        <v>80</v>
      </c>
      <c r="AO191" s="16">
        <v>0</v>
      </c>
      <c r="AP191" s="16" t="s">
        <v>18</v>
      </c>
      <c r="AQ191" s="16" t="s">
        <v>115</v>
      </c>
      <c r="AR191" s="16" t="s">
        <v>18</v>
      </c>
      <c r="AS191" s="16" t="s">
        <v>69</v>
      </c>
      <c r="AT191" s="16">
        <v>49.381349964792278</v>
      </c>
      <c r="AU191" s="16">
        <v>65</v>
      </c>
      <c r="AV191" s="16">
        <v>6</v>
      </c>
      <c r="AW191" s="16" t="s">
        <v>114</v>
      </c>
    </row>
    <row r="192" spans="1:49" s="16" customFormat="1" ht="13.2">
      <c r="A192" s="17" t="s">
        <v>565</v>
      </c>
      <c r="B192" s="17" t="s">
        <v>566</v>
      </c>
      <c r="C192" s="18">
        <v>49404540324.599998</v>
      </c>
      <c r="D192" s="14">
        <v>85.860000610351563</v>
      </c>
      <c r="E192" s="14">
        <v>12.69947624206543</v>
      </c>
      <c r="F192" s="14">
        <v>4.7332577525941222</v>
      </c>
      <c r="G192" s="14">
        <v>18698999808</v>
      </c>
      <c r="H192" s="14">
        <v>7.7700001895427704</v>
      </c>
      <c r="I192" s="16" t="s">
        <v>19</v>
      </c>
      <c r="J192" s="16" t="s">
        <v>43</v>
      </c>
      <c r="K192" s="15">
        <v>3.254</v>
      </c>
      <c r="L192" s="15">
        <v>9.0990000000000002</v>
      </c>
      <c r="M192" s="15" t="s">
        <v>18</v>
      </c>
      <c r="N192" s="16" t="s">
        <v>118</v>
      </c>
      <c r="O192" s="15" t="s">
        <v>18</v>
      </c>
      <c r="P192" s="15" t="s">
        <v>18</v>
      </c>
      <c r="Q192" s="15" t="s">
        <v>167</v>
      </c>
      <c r="R192" s="15" t="s">
        <v>167</v>
      </c>
      <c r="S192" s="16" t="s">
        <v>18</v>
      </c>
      <c r="T192" s="16" t="s">
        <v>18</v>
      </c>
      <c r="U192" s="16" t="s">
        <v>18</v>
      </c>
      <c r="V192" s="16" t="s">
        <v>18</v>
      </c>
      <c r="W192" s="16">
        <v>11</v>
      </c>
      <c r="X192" s="16" t="s">
        <v>18</v>
      </c>
      <c r="Y192" s="16">
        <v>65.545501708984375</v>
      </c>
      <c r="Z192" s="16">
        <v>45.454498291015625</v>
      </c>
      <c r="AA192" s="16" t="s">
        <v>18</v>
      </c>
      <c r="AB192" s="16">
        <v>6.6886916160583496</v>
      </c>
      <c r="AC192" s="16">
        <v>7.9221458435058594</v>
      </c>
      <c r="AD192" s="16">
        <v>8.0225906372070313</v>
      </c>
      <c r="AE192" s="16">
        <v>8.790287971496582</v>
      </c>
      <c r="AF192" s="16">
        <v>0</v>
      </c>
      <c r="AG192" s="16" t="s">
        <v>167</v>
      </c>
      <c r="AH192" s="16">
        <v>1.8325762748718262</v>
      </c>
      <c r="AI192" s="16">
        <v>2</v>
      </c>
      <c r="AJ192" s="16">
        <v>0</v>
      </c>
      <c r="AK192" s="16" t="s">
        <v>167</v>
      </c>
      <c r="AL192" s="16" t="s">
        <v>18</v>
      </c>
      <c r="AM192" s="16" t="s">
        <v>18</v>
      </c>
      <c r="AN192" s="16" t="s">
        <v>18</v>
      </c>
      <c r="AO192" s="16" t="s">
        <v>18</v>
      </c>
      <c r="AP192" s="16" t="s">
        <v>18</v>
      </c>
      <c r="AQ192" s="16" t="s">
        <v>18</v>
      </c>
      <c r="AR192" s="16" t="s">
        <v>18</v>
      </c>
      <c r="AS192" s="16" t="s">
        <v>69</v>
      </c>
      <c r="AT192" s="16" t="s">
        <v>18</v>
      </c>
      <c r="AU192" s="16">
        <v>71</v>
      </c>
      <c r="AV192" s="16">
        <v>5</v>
      </c>
      <c r="AW192" s="16" t="s">
        <v>18</v>
      </c>
    </row>
    <row r="193" spans="1:49" s="16" customFormat="1" ht="13.2">
      <c r="A193" s="17" t="s">
        <v>567</v>
      </c>
      <c r="B193" s="17" t="s">
        <v>568</v>
      </c>
      <c r="C193" s="18">
        <v>49225061530.449997</v>
      </c>
      <c r="D193" s="14">
        <v>390.64999389648438</v>
      </c>
      <c r="E193" s="14">
        <v>29.80571174621582</v>
      </c>
      <c r="F193" s="14">
        <v>-23.595222404554008</v>
      </c>
      <c r="G193" s="14">
        <v>9619278336</v>
      </c>
      <c r="H193" s="14">
        <v>12.240000247955322</v>
      </c>
      <c r="I193" s="16" t="s">
        <v>23</v>
      </c>
      <c r="J193" s="16" t="s">
        <v>308</v>
      </c>
      <c r="K193" s="15">
        <v>5.0640000000000001</v>
      </c>
      <c r="L193" s="15">
        <v>24.266999999999999</v>
      </c>
      <c r="M193" s="15">
        <v>1603.7260000000001</v>
      </c>
      <c r="N193" s="16" t="s">
        <v>118</v>
      </c>
      <c r="O193" s="15">
        <v>28.833000183105469</v>
      </c>
      <c r="P193" s="15">
        <v>3.555013401499814</v>
      </c>
      <c r="Q193" s="15">
        <v>10</v>
      </c>
      <c r="R193" s="15" t="s">
        <v>167</v>
      </c>
      <c r="S193" s="16" t="s">
        <v>114</v>
      </c>
      <c r="T193" s="16" t="s">
        <v>114</v>
      </c>
      <c r="U193" s="16" t="s">
        <v>114</v>
      </c>
      <c r="V193" s="16" t="s">
        <v>115</v>
      </c>
      <c r="W193" s="16">
        <v>11</v>
      </c>
      <c r="X193" s="16">
        <v>90.909103393554688</v>
      </c>
      <c r="Y193" s="16">
        <v>57.363601684570313</v>
      </c>
      <c r="Z193" s="16">
        <v>54.545501708984375</v>
      </c>
      <c r="AA193" s="16">
        <v>75</v>
      </c>
      <c r="AB193" s="16">
        <v>8.9716281890869141</v>
      </c>
      <c r="AC193" s="16">
        <v>7.8364648818969727</v>
      </c>
      <c r="AD193" s="16">
        <v>3.1974201202392578</v>
      </c>
      <c r="AE193" s="16">
        <v>9.4834566116333008</v>
      </c>
      <c r="AF193" s="16">
        <v>1.5</v>
      </c>
      <c r="AG193" s="16">
        <v>3</v>
      </c>
      <c r="AH193" s="16" t="s">
        <v>167</v>
      </c>
      <c r="AI193" s="16">
        <v>3</v>
      </c>
      <c r="AJ193" s="16">
        <v>0</v>
      </c>
      <c r="AK193" s="16" t="s">
        <v>167</v>
      </c>
      <c r="AL193" s="16" t="s">
        <v>18</v>
      </c>
      <c r="AM193" s="16">
        <v>0.8666666666666667</v>
      </c>
      <c r="AN193" s="16">
        <v>75</v>
      </c>
      <c r="AO193" s="16" t="s">
        <v>18</v>
      </c>
      <c r="AP193" s="16" t="s">
        <v>18</v>
      </c>
      <c r="AQ193" s="16" t="s">
        <v>114</v>
      </c>
      <c r="AR193" s="16" t="s">
        <v>18</v>
      </c>
      <c r="AS193" s="16" t="s">
        <v>67</v>
      </c>
      <c r="AT193" s="16">
        <v>51.292626496328339</v>
      </c>
      <c r="AU193" s="16">
        <v>61</v>
      </c>
      <c r="AV193" s="16">
        <v>8</v>
      </c>
      <c r="AW193" s="16" t="s">
        <v>114</v>
      </c>
    </row>
    <row r="194" spans="1:49" s="16" customFormat="1" ht="13.2">
      <c r="A194" s="17" t="s">
        <v>569</v>
      </c>
      <c r="B194" s="17" t="s">
        <v>570</v>
      </c>
      <c r="C194" s="18">
        <v>48478202904.790001</v>
      </c>
      <c r="D194" s="14">
        <v>89.709999084472656</v>
      </c>
      <c r="E194" s="14">
        <v>20.736568450927734</v>
      </c>
      <c r="F194" s="14">
        <v>1.2375591285329612E-2</v>
      </c>
      <c r="G194" s="14">
        <v>8541299840</v>
      </c>
      <c r="H194" s="14">
        <v>4.3300000429153442</v>
      </c>
      <c r="I194" s="16" t="s">
        <v>31</v>
      </c>
      <c r="J194" s="16" t="s">
        <v>178</v>
      </c>
      <c r="K194" s="15">
        <v>461.69600000000003</v>
      </c>
      <c r="L194" s="15">
        <v>273.12400000000002</v>
      </c>
      <c r="M194" s="15">
        <v>316.69099999999997</v>
      </c>
      <c r="N194" s="16" t="s">
        <v>122</v>
      </c>
      <c r="O194" s="15">
        <v>706.03997802734375</v>
      </c>
      <c r="P194" s="15">
        <v>83.666912916366698</v>
      </c>
      <c r="Q194" s="15">
        <v>6.3368911743164063</v>
      </c>
      <c r="R194" s="15">
        <v>4.1837821006774902</v>
      </c>
      <c r="S194" s="16" t="s">
        <v>18</v>
      </c>
      <c r="T194" s="16" t="s">
        <v>18</v>
      </c>
      <c r="U194" s="16" t="s">
        <v>18</v>
      </c>
      <c r="V194" s="16" t="s">
        <v>18</v>
      </c>
      <c r="W194" s="16">
        <v>8</v>
      </c>
      <c r="X194" s="16">
        <v>75</v>
      </c>
      <c r="Y194" s="16">
        <v>66.125</v>
      </c>
      <c r="Z194" s="16">
        <v>25</v>
      </c>
      <c r="AA194" s="16" t="s">
        <v>18</v>
      </c>
      <c r="AB194" s="16">
        <v>4.480280876159668</v>
      </c>
      <c r="AC194" s="16">
        <v>6.9538383483886719</v>
      </c>
      <c r="AD194" s="16">
        <v>7.7110886573791504</v>
      </c>
      <c r="AE194" s="16">
        <v>8.0309352874755859</v>
      </c>
      <c r="AF194" s="16">
        <v>0</v>
      </c>
      <c r="AG194" s="16" t="s">
        <v>167</v>
      </c>
      <c r="AH194" s="16">
        <v>0</v>
      </c>
      <c r="AI194" s="16" t="s">
        <v>167</v>
      </c>
      <c r="AJ194" s="16" t="s">
        <v>167</v>
      </c>
      <c r="AK194" s="16">
        <v>10</v>
      </c>
      <c r="AL194" s="16" t="s">
        <v>18</v>
      </c>
      <c r="AM194" s="16" t="s">
        <v>18</v>
      </c>
      <c r="AN194" s="16" t="s">
        <v>18</v>
      </c>
      <c r="AO194" s="16">
        <v>0</v>
      </c>
      <c r="AP194" s="16">
        <v>4.5132743362831862</v>
      </c>
      <c r="AQ194" s="16" t="s">
        <v>114</v>
      </c>
      <c r="AR194" s="16" t="s">
        <v>18</v>
      </c>
      <c r="AS194" s="16" t="s">
        <v>66</v>
      </c>
      <c r="AT194" s="16" t="s">
        <v>18</v>
      </c>
      <c r="AU194" s="16">
        <v>65</v>
      </c>
      <c r="AV194" s="16">
        <v>7</v>
      </c>
      <c r="AW194" s="16" t="s">
        <v>18</v>
      </c>
    </row>
    <row r="195" spans="1:49" s="16" customFormat="1" ht="13.2">
      <c r="A195" s="17" t="s">
        <v>571</v>
      </c>
      <c r="B195" s="17" t="s">
        <v>572</v>
      </c>
      <c r="C195" s="18">
        <v>48472129479.07</v>
      </c>
      <c r="D195" s="14">
        <v>242.99000549316406</v>
      </c>
      <c r="E195" s="14">
        <v>22.497846603393555</v>
      </c>
      <c r="F195" s="14">
        <v>18.574374205419698</v>
      </c>
      <c r="G195" s="14">
        <v>271579410432</v>
      </c>
      <c r="H195" s="14">
        <v>9.2699999809265137</v>
      </c>
      <c r="I195" s="16" t="s">
        <v>21</v>
      </c>
      <c r="J195" s="16" t="s">
        <v>41</v>
      </c>
      <c r="K195" s="15">
        <v>124.63500000000001</v>
      </c>
      <c r="L195" s="15">
        <v>115.31</v>
      </c>
      <c r="M195" s="15">
        <v>29043.838</v>
      </c>
      <c r="N195" s="16" t="s">
        <v>118</v>
      </c>
      <c r="O195" s="15" t="s">
        <v>18</v>
      </c>
      <c r="P195" s="15" t="s">
        <v>18</v>
      </c>
      <c r="Q195" s="15" t="s">
        <v>167</v>
      </c>
      <c r="R195" s="15">
        <v>8.4606971740722656</v>
      </c>
      <c r="S195" s="16" t="s">
        <v>18</v>
      </c>
      <c r="T195" s="16" t="s">
        <v>18</v>
      </c>
      <c r="U195" s="16" t="s">
        <v>18</v>
      </c>
      <c r="V195" s="16" t="s">
        <v>18</v>
      </c>
      <c r="W195" s="16">
        <v>11</v>
      </c>
      <c r="X195" s="16">
        <v>80</v>
      </c>
      <c r="Y195" s="16">
        <v>64.181800842285156</v>
      </c>
      <c r="Z195" s="16">
        <v>36.363601684570313</v>
      </c>
      <c r="AA195" s="16">
        <v>75</v>
      </c>
      <c r="AB195" s="16">
        <v>6.5806546211242676</v>
      </c>
      <c r="AC195" s="16">
        <v>8.5741348266601563</v>
      </c>
      <c r="AD195" s="16">
        <v>8.0285167694091797</v>
      </c>
      <c r="AE195" s="16">
        <v>7.186673641204834</v>
      </c>
      <c r="AF195" s="16">
        <v>1.5</v>
      </c>
      <c r="AG195" s="16">
        <v>3</v>
      </c>
      <c r="AH195" s="16" t="s">
        <v>167</v>
      </c>
      <c r="AI195" s="16" t="s">
        <v>167</v>
      </c>
      <c r="AJ195" s="16" t="s">
        <v>167</v>
      </c>
      <c r="AK195" s="16" t="s">
        <v>167</v>
      </c>
      <c r="AL195" s="16" t="s">
        <v>18</v>
      </c>
      <c r="AM195" s="16" t="s">
        <v>18</v>
      </c>
      <c r="AN195" s="16" t="s">
        <v>18</v>
      </c>
      <c r="AO195" s="16">
        <v>28</v>
      </c>
      <c r="AP195" s="16" t="s">
        <v>18</v>
      </c>
      <c r="AQ195" s="16" t="s">
        <v>18</v>
      </c>
      <c r="AR195" s="16" t="s">
        <v>18</v>
      </c>
      <c r="AS195" s="16" t="s">
        <v>67</v>
      </c>
      <c r="AT195" s="16" t="s">
        <v>18</v>
      </c>
      <c r="AU195" s="16">
        <v>93</v>
      </c>
      <c r="AV195" s="16">
        <v>3</v>
      </c>
      <c r="AW195" s="16" t="s">
        <v>18</v>
      </c>
    </row>
    <row r="196" spans="1:49" s="16" customFormat="1" ht="13.2">
      <c r="A196" s="17" t="s">
        <v>573</v>
      </c>
      <c r="B196" s="17" t="s">
        <v>574</v>
      </c>
      <c r="C196" s="18">
        <v>48437185849.650002</v>
      </c>
      <c r="D196" s="14">
        <v>721.1099853515625</v>
      </c>
      <c r="E196" s="14">
        <v>26.071805953979492</v>
      </c>
      <c r="F196" s="14">
        <v>26.07785204647266</v>
      </c>
      <c r="G196" s="14">
        <v>14331999744</v>
      </c>
      <c r="H196" s="14">
        <v>35.444379806518555</v>
      </c>
      <c r="I196" s="16" t="s">
        <v>28</v>
      </c>
      <c r="J196" s="16" t="s">
        <v>44</v>
      </c>
      <c r="K196" s="15">
        <v>411.19499999999999</v>
      </c>
      <c r="L196" s="15">
        <v>37.311999999999998</v>
      </c>
      <c r="M196" s="15">
        <v>18069.453000000001</v>
      </c>
      <c r="N196" s="16" t="s">
        <v>118</v>
      </c>
      <c r="O196" s="15" t="s">
        <v>18</v>
      </c>
      <c r="P196" s="15" t="s">
        <v>18</v>
      </c>
      <c r="Q196" s="15" t="s">
        <v>167</v>
      </c>
      <c r="R196" s="15">
        <v>4.5513200759887695</v>
      </c>
      <c r="S196" s="16" t="s">
        <v>114</v>
      </c>
      <c r="T196" s="16" t="s">
        <v>114</v>
      </c>
      <c r="U196" s="16" t="s">
        <v>18</v>
      </c>
      <c r="V196" s="16" t="s">
        <v>18</v>
      </c>
      <c r="W196" s="16">
        <v>11</v>
      </c>
      <c r="X196" s="16" t="s">
        <v>18</v>
      </c>
      <c r="Y196" s="16">
        <v>62.636398315429688</v>
      </c>
      <c r="Z196" s="16">
        <v>27.272699356079102</v>
      </c>
      <c r="AA196" s="16" t="s">
        <v>18</v>
      </c>
      <c r="AB196" s="16">
        <v>7.8078279495239258</v>
      </c>
      <c r="AC196" s="16">
        <v>8.844883918762207</v>
      </c>
      <c r="AD196" s="16">
        <v>6.9469795227050781</v>
      </c>
      <c r="AE196" s="16">
        <v>7.2948555946350098</v>
      </c>
      <c r="AF196" s="16">
        <v>0</v>
      </c>
      <c r="AG196" s="16" t="s">
        <v>167</v>
      </c>
      <c r="AH196" s="16" t="s">
        <v>167</v>
      </c>
      <c r="AI196" s="16" t="s">
        <v>167</v>
      </c>
      <c r="AJ196" s="16" t="s">
        <v>167</v>
      </c>
      <c r="AK196" s="16">
        <v>3</v>
      </c>
      <c r="AL196" s="16" t="s">
        <v>18</v>
      </c>
      <c r="AM196" s="16" t="s">
        <v>18</v>
      </c>
      <c r="AN196" s="16" t="s">
        <v>18</v>
      </c>
      <c r="AO196" s="16">
        <v>6.8000001907348633</v>
      </c>
      <c r="AP196" s="16" t="s">
        <v>18</v>
      </c>
      <c r="AQ196" s="16" t="s">
        <v>18</v>
      </c>
      <c r="AR196" s="16" t="s">
        <v>18</v>
      </c>
      <c r="AS196" s="16" t="s">
        <v>67</v>
      </c>
      <c r="AT196" s="16" t="s">
        <v>18</v>
      </c>
      <c r="AU196" s="16">
        <v>84</v>
      </c>
      <c r="AV196" s="16">
        <v>2</v>
      </c>
      <c r="AW196" s="16" t="s">
        <v>18</v>
      </c>
    </row>
    <row r="197" spans="1:49" s="16" customFormat="1" ht="13.2">
      <c r="A197" s="17" t="s">
        <v>575</v>
      </c>
      <c r="B197" s="17" t="s">
        <v>576</v>
      </c>
      <c r="C197" s="18">
        <v>47738148978.520004</v>
      </c>
      <c r="D197" s="14">
        <v>219.30999755859375</v>
      </c>
      <c r="E197" s="14">
        <v>39.522838592529297</v>
      </c>
      <c r="F197" s="14">
        <v>8.3438980826958655</v>
      </c>
      <c r="G197" s="14">
        <v>5866152064</v>
      </c>
      <c r="H197" s="14">
        <v>5.6649999618530273</v>
      </c>
      <c r="I197" s="16" t="s">
        <v>28</v>
      </c>
      <c r="J197" s="16" t="s">
        <v>123</v>
      </c>
      <c r="K197" s="15">
        <v>1355.7449999999999</v>
      </c>
      <c r="L197" s="15">
        <v>31.175999999999998</v>
      </c>
      <c r="M197" s="15">
        <v>341.827</v>
      </c>
      <c r="N197" s="16" t="s">
        <v>118</v>
      </c>
      <c r="O197" s="15" t="s">
        <v>18</v>
      </c>
      <c r="P197" s="15" t="s">
        <v>18</v>
      </c>
      <c r="Q197" s="15">
        <v>4.5714211463928223</v>
      </c>
      <c r="R197" s="15">
        <v>4.4858565330505371</v>
      </c>
      <c r="S197" s="16" t="s">
        <v>18</v>
      </c>
      <c r="T197" s="16" t="s">
        <v>18</v>
      </c>
      <c r="U197" s="16" t="s">
        <v>18</v>
      </c>
      <c r="V197" s="16" t="s">
        <v>18</v>
      </c>
      <c r="W197" s="16">
        <v>10</v>
      </c>
      <c r="X197" s="16" t="s">
        <v>18</v>
      </c>
      <c r="Y197" s="16">
        <v>65.199996948242188</v>
      </c>
      <c r="Z197" s="16">
        <v>20</v>
      </c>
      <c r="AA197" s="16" t="s">
        <v>18</v>
      </c>
      <c r="AB197" s="16">
        <v>6.6675715446472168</v>
      </c>
      <c r="AC197" s="16">
        <v>6.8636178970336914</v>
      </c>
      <c r="AD197" s="16">
        <v>7.2254495620727539</v>
      </c>
      <c r="AE197" s="16">
        <v>8.8360977172851563</v>
      </c>
      <c r="AF197" s="16">
        <v>0</v>
      </c>
      <c r="AG197" s="16" t="s">
        <v>167</v>
      </c>
      <c r="AH197" s="16">
        <v>5.0991239547729492</v>
      </c>
      <c r="AI197" s="16" t="s">
        <v>167</v>
      </c>
      <c r="AJ197" s="16" t="s">
        <v>167</v>
      </c>
      <c r="AK197" s="16">
        <v>1.543068528175354</v>
      </c>
      <c r="AL197" s="16" t="s">
        <v>18</v>
      </c>
      <c r="AM197" s="16" t="s">
        <v>18</v>
      </c>
      <c r="AN197" s="16" t="s">
        <v>18</v>
      </c>
      <c r="AO197" s="16">
        <v>0</v>
      </c>
      <c r="AP197" s="16" t="s">
        <v>18</v>
      </c>
      <c r="AQ197" s="16" t="s">
        <v>18</v>
      </c>
      <c r="AR197" s="16" t="s">
        <v>18</v>
      </c>
      <c r="AS197" s="16" t="s">
        <v>67</v>
      </c>
      <c r="AT197" s="16" t="s">
        <v>18</v>
      </c>
      <c r="AU197" s="16">
        <v>49</v>
      </c>
      <c r="AV197" s="16">
        <v>9</v>
      </c>
      <c r="AW197" s="16" t="s">
        <v>18</v>
      </c>
    </row>
    <row r="198" spans="1:49" s="16" customFormat="1" ht="13.2">
      <c r="A198" s="17" t="s">
        <v>577</v>
      </c>
      <c r="B198" s="17" t="s">
        <v>578</v>
      </c>
      <c r="C198" s="18">
        <v>47492031511.300003</v>
      </c>
      <c r="D198" s="14">
        <v>197.89999389648438</v>
      </c>
      <c r="E198" s="14">
        <v>10.307291030883789</v>
      </c>
      <c r="F198" s="14">
        <v>14.018734148281965</v>
      </c>
      <c r="G198" s="14">
        <v>34713501696</v>
      </c>
      <c r="H198" s="14">
        <v>18.039999961853027</v>
      </c>
      <c r="I198" s="16" t="s">
        <v>16</v>
      </c>
      <c r="J198" s="16" t="s">
        <v>17</v>
      </c>
      <c r="K198" s="15">
        <v>5258.8860000000004</v>
      </c>
      <c r="L198" s="15">
        <v>4992.576</v>
      </c>
      <c r="M198" s="15">
        <v>12356.602000000001</v>
      </c>
      <c r="N198" s="16" t="s">
        <v>118</v>
      </c>
      <c r="O198" s="15" t="s">
        <v>18</v>
      </c>
      <c r="P198" s="15" t="s">
        <v>18</v>
      </c>
      <c r="Q198" s="15">
        <v>5.9175949096679688</v>
      </c>
      <c r="R198" s="15">
        <v>6.2907028198242188</v>
      </c>
      <c r="S198" s="16" t="s">
        <v>18</v>
      </c>
      <c r="T198" s="16" t="s">
        <v>18</v>
      </c>
      <c r="U198" s="16" t="s">
        <v>18</v>
      </c>
      <c r="V198" s="16" t="s">
        <v>18</v>
      </c>
      <c r="W198" s="16">
        <v>9</v>
      </c>
      <c r="X198" s="16" t="s">
        <v>18</v>
      </c>
      <c r="Y198" s="16">
        <v>63.444400787353516</v>
      </c>
      <c r="Z198" s="16">
        <v>33.333301544189453</v>
      </c>
      <c r="AA198" s="16" t="s">
        <v>18</v>
      </c>
      <c r="AB198" s="16">
        <v>7.4468340873718262</v>
      </c>
      <c r="AC198" s="16">
        <v>8.7420721054077148</v>
      </c>
      <c r="AD198" s="16">
        <v>6.4395527839660645</v>
      </c>
      <c r="AE198" s="16">
        <v>8.753514289855957</v>
      </c>
      <c r="AF198" s="16" t="s">
        <v>167</v>
      </c>
      <c r="AG198" s="16">
        <v>10</v>
      </c>
      <c r="AH198" s="16" t="s">
        <v>167</v>
      </c>
      <c r="AI198" s="16" t="s">
        <v>167</v>
      </c>
      <c r="AJ198" s="16" t="s">
        <v>167</v>
      </c>
      <c r="AK198" s="16">
        <v>5.0892548561096191</v>
      </c>
      <c r="AL198" s="16" t="s">
        <v>18</v>
      </c>
      <c r="AM198" s="16" t="s">
        <v>18</v>
      </c>
      <c r="AN198" s="16" t="s">
        <v>18</v>
      </c>
      <c r="AO198" s="16" t="s">
        <v>18</v>
      </c>
      <c r="AP198" s="16" t="s">
        <v>18</v>
      </c>
      <c r="AQ198" s="16" t="s">
        <v>18</v>
      </c>
      <c r="AR198" s="16" t="s">
        <v>18</v>
      </c>
      <c r="AS198" s="16" t="s">
        <v>67</v>
      </c>
      <c r="AT198" s="16" t="s">
        <v>18</v>
      </c>
      <c r="AU198" s="16">
        <v>60</v>
      </c>
      <c r="AV198" s="16">
        <v>8</v>
      </c>
      <c r="AW198" s="16" t="s">
        <v>18</v>
      </c>
    </row>
    <row r="199" spans="1:49" s="16" customFormat="1" ht="13.2">
      <c r="A199" s="17" t="s">
        <v>579</v>
      </c>
      <c r="B199" s="17" t="s">
        <v>580</v>
      </c>
      <c r="C199" s="18">
        <v>47482020925.019997</v>
      </c>
      <c r="D199" s="14">
        <v>38.970001220703125</v>
      </c>
      <c r="E199" s="14">
        <v>21.037517547607422</v>
      </c>
      <c r="F199" s="14">
        <v>13.365867256621456</v>
      </c>
      <c r="G199" s="14">
        <v>10907000064</v>
      </c>
      <c r="H199" s="14">
        <v>2.6142290234565735</v>
      </c>
      <c r="I199" s="16" t="s">
        <v>35</v>
      </c>
      <c r="J199" s="16" t="s">
        <v>36</v>
      </c>
      <c r="K199" s="15">
        <v>11479.709000000001</v>
      </c>
      <c r="L199" s="15">
        <v>1733.547</v>
      </c>
      <c r="M199" s="15">
        <v>3240.0720000000001</v>
      </c>
      <c r="N199" s="16" t="s">
        <v>118</v>
      </c>
      <c r="O199" s="15" t="s">
        <v>18</v>
      </c>
      <c r="P199" s="15" t="s">
        <v>18</v>
      </c>
      <c r="Q199" s="15">
        <v>4.3953442573547363</v>
      </c>
      <c r="R199" s="15" t="s">
        <v>167</v>
      </c>
      <c r="S199" s="16" t="s">
        <v>18</v>
      </c>
      <c r="T199" s="16" t="s">
        <v>18</v>
      </c>
      <c r="U199" s="16" t="s">
        <v>114</v>
      </c>
      <c r="V199" s="16" t="s">
        <v>18</v>
      </c>
      <c r="W199" s="16">
        <v>12</v>
      </c>
      <c r="X199" s="16" t="s">
        <v>18</v>
      </c>
      <c r="Y199" s="16">
        <v>64.833297729492188</v>
      </c>
      <c r="Z199" s="16">
        <v>25</v>
      </c>
      <c r="AA199" s="16" t="s">
        <v>18</v>
      </c>
      <c r="AB199" s="16">
        <v>8.0812110900878906</v>
      </c>
      <c r="AC199" s="16">
        <v>9.3251161575317383</v>
      </c>
      <c r="AD199" s="16">
        <v>6.0962228775024414</v>
      </c>
      <c r="AE199" s="16">
        <v>8.4668607711791992</v>
      </c>
      <c r="AF199" s="16" t="s">
        <v>167</v>
      </c>
      <c r="AG199" s="16" t="s">
        <v>167</v>
      </c>
      <c r="AH199" s="16" t="s">
        <v>167</v>
      </c>
      <c r="AI199" s="16" t="s">
        <v>167</v>
      </c>
      <c r="AJ199" s="16" t="s">
        <v>167</v>
      </c>
      <c r="AK199" s="16" t="s">
        <v>167</v>
      </c>
      <c r="AL199" s="16" t="s">
        <v>18</v>
      </c>
      <c r="AM199" s="16" t="s">
        <v>18</v>
      </c>
      <c r="AN199" s="16">
        <v>21</v>
      </c>
      <c r="AO199" s="16" t="s">
        <v>18</v>
      </c>
      <c r="AP199" s="16" t="s">
        <v>18</v>
      </c>
      <c r="AQ199" s="16" t="s">
        <v>18</v>
      </c>
      <c r="AR199" s="16" t="s">
        <v>18</v>
      </c>
      <c r="AS199" s="16" t="s">
        <v>66</v>
      </c>
      <c r="AT199" s="16" t="s">
        <v>18</v>
      </c>
      <c r="AU199" s="16">
        <v>98</v>
      </c>
      <c r="AV199" s="16">
        <v>2</v>
      </c>
      <c r="AW199" s="16" t="s">
        <v>18</v>
      </c>
    </row>
    <row r="200" spans="1:49" s="16" customFormat="1" ht="13.2">
      <c r="A200" s="17" t="s">
        <v>581</v>
      </c>
      <c r="B200" s="17" t="s">
        <v>582</v>
      </c>
      <c r="C200" s="18">
        <v>47374775173.620003</v>
      </c>
      <c r="D200" s="14">
        <v>171.97999572753906</v>
      </c>
      <c r="E200" s="14">
        <v>11.893383026123047</v>
      </c>
      <c r="F200" s="14">
        <v>15.782761263616131</v>
      </c>
      <c r="G200" s="14">
        <v>35055866880</v>
      </c>
      <c r="H200" s="14">
        <v>14.269999980926514</v>
      </c>
      <c r="I200" s="16" t="s">
        <v>23</v>
      </c>
      <c r="J200" s="16" t="s">
        <v>58</v>
      </c>
      <c r="K200" s="15">
        <v>140.33099999999999</v>
      </c>
      <c r="L200" s="15">
        <v>121.74299999999999</v>
      </c>
      <c r="M200" s="15">
        <v>14849.366</v>
      </c>
      <c r="N200" s="16" t="s">
        <v>118</v>
      </c>
      <c r="O200" s="15" t="s">
        <v>18</v>
      </c>
      <c r="P200" s="15" t="s">
        <v>18</v>
      </c>
      <c r="Q200" s="15" t="s">
        <v>167</v>
      </c>
      <c r="R200" s="15" t="s">
        <v>167</v>
      </c>
      <c r="S200" s="16" t="s">
        <v>18</v>
      </c>
      <c r="T200" s="16" t="s">
        <v>18</v>
      </c>
      <c r="U200" s="16" t="s">
        <v>115</v>
      </c>
      <c r="V200" s="16" t="s">
        <v>115</v>
      </c>
      <c r="W200" s="16">
        <v>11</v>
      </c>
      <c r="X200" s="16">
        <v>81.818199157714844</v>
      </c>
      <c r="Y200" s="16">
        <v>65.363601684570313</v>
      </c>
      <c r="Z200" s="16">
        <v>27.272699356079102</v>
      </c>
      <c r="AA200" s="16">
        <v>75</v>
      </c>
      <c r="AB200" s="16">
        <v>4.6283302307128906</v>
      </c>
      <c r="AC200" s="16">
        <v>7.9609713554382324</v>
      </c>
      <c r="AD200" s="16">
        <v>5.888606071472168</v>
      </c>
      <c r="AE200" s="16">
        <v>8.6808509826660156</v>
      </c>
      <c r="AF200" s="16" t="s">
        <v>167</v>
      </c>
      <c r="AG200" s="16" t="s">
        <v>167</v>
      </c>
      <c r="AH200" s="16" t="s">
        <v>167</v>
      </c>
      <c r="AI200" s="16" t="s">
        <v>167</v>
      </c>
      <c r="AJ200" s="16" t="s">
        <v>167</v>
      </c>
      <c r="AK200" s="16">
        <v>0</v>
      </c>
      <c r="AL200" s="16" t="s">
        <v>18</v>
      </c>
      <c r="AM200" s="16" t="s">
        <v>18</v>
      </c>
      <c r="AN200" s="16" t="s">
        <v>18</v>
      </c>
      <c r="AO200" s="16">
        <v>0</v>
      </c>
      <c r="AP200" s="16" t="s">
        <v>18</v>
      </c>
      <c r="AQ200" s="16" t="s">
        <v>115</v>
      </c>
      <c r="AR200" s="16" t="s">
        <v>18</v>
      </c>
      <c r="AS200" s="16" t="s">
        <v>71</v>
      </c>
      <c r="AT200" s="16" t="s">
        <v>18</v>
      </c>
      <c r="AU200" s="16">
        <v>47</v>
      </c>
      <c r="AV200" s="16">
        <v>10</v>
      </c>
      <c r="AW200" s="16" t="s">
        <v>115</v>
      </c>
    </row>
    <row r="201" spans="1:49" s="16" customFormat="1" ht="13.2">
      <c r="A201" s="17" t="s">
        <v>583</v>
      </c>
      <c r="B201" s="17" t="s">
        <v>584</v>
      </c>
      <c r="C201" s="18">
        <v>46883691048.959999</v>
      </c>
      <c r="D201" s="14">
        <v>152.63999938964844</v>
      </c>
      <c r="E201" s="14">
        <v>30.073137283325195</v>
      </c>
      <c r="F201" s="14">
        <v>6.1894084413627537</v>
      </c>
      <c r="G201" s="14">
        <v>10511000064</v>
      </c>
      <c r="H201" s="14">
        <v>4.5099999904632568</v>
      </c>
      <c r="I201" s="16" t="s">
        <v>35</v>
      </c>
      <c r="J201" s="16" t="s">
        <v>36</v>
      </c>
      <c r="K201" s="15">
        <v>2400.6190000000001</v>
      </c>
      <c r="L201" s="15">
        <v>483.45800000000003</v>
      </c>
      <c r="M201" s="15">
        <v>49723.591999999997</v>
      </c>
      <c r="N201" s="16" t="s">
        <v>118</v>
      </c>
      <c r="O201" s="15" t="s">
        <v>18</v>
      </c>
      <c r="P201" s="15" t="s">
        <v>18</v>
      </c>
      <c r="Q201" s="15">
        <v>3.754122257232666</v>
      </c>
      <c r="R201" s="15" t="s">
        <v>167</v>
      </c>
      <c r="S201" s="16" t="s">
        <v>18</v>
      </c>
      <c r="T201" s="16" t="s">
        <v>18</v>
      </c>
      <c r="U201" s="16" t="s">
        <v>114</v>
      </c>
      <c r="V201" s="16" t="s">
        <v>18</v>
      </c>
      <c r="W201" s="16">
        <v>12</v>
      </c>
      <c r="X201" s="16" t="s">
        <v>18</v>
      </c>
      <c r="Y201" s="16">
        <v>67.833297729492188</v>
      </c>
      <c r="Z201" s="16">
        <v>25</v>
      </c>
      <c r="AA201" s="16" t="s">
        <v>18</v>
      </c>
      <c r="AB201" s="16">
        <v>7.0927891731262207</v>
      </c>
      <c r="AC201" s="16">
        <v>8.9385185241699219</v>
      </c>
      <c r="AD201" s="16">
        <v>6.6861572265625</v>
      </c>
      <c r="AE201" s="16">
        <v>7.6573982238769531</v>
      </c>
      <c r="AF201" s="16" t="s">
        <v>167</v>
      </c>
      <c r="AG201" s="16" t="s">
        <v>167</v>
      </c>
      <c r="AH201" s="16">
        <v>0.82753455638885498</v>
      </c>
      <c r="AI201" s="16" t="s">
        <v>167</v>
      </c>
      <c r="AJ201" s="16" t="s">
        <v>167</v>
      </c>
      <c r="AK201" s="16">
        <v>2.4076392650604248</v>
      </c>
      <c r="AL201" s="16" t="s">
        <v>18</v>
      </c>
      <c r="AM201" s="16">
        <v>0.62962962962962965</v>
      </c>
      <c r="AN201" s="16">
        <v>27</v>
      </c>
      <c r="AO201" s="16">
        <v>0</v>
      </c>
      <c r="AP201" s="16" t="s">
        <v>18</v>
      </c>
      <c r="AQ201" s="16" t="s">
        <v>18</v>
      </c>
      <c r="AR201" s="16" t="s">
        <v>18</v>
      </c>
      <c r="AS201" s="16" t="s">
        <v>68</v>
      </c>
      <c r="AT201" s="16" t="s">
        <v>18</v>
      </c>
      <c r="AU201" s="16">
        <v>94</v>
      </c>
      <c r="AV201" s="16">
        <v>5</v>
      </c>
      <c r="AW201" s="16" t="s">
        <v>18</v>
      </c>
    </row>
    <row r="202" spans="1:49" s="16" customFormat="1" ht="13.2">
      <c r="A202" s="17" t="s">
        <v>585</v>
      </c>
      <c r="B202" s="17" t="s">
        <v>586</v>
      </c>
      <c r="C202" s="18">
        <v>46751892785.820007</v>
      </c>
      <c r="D202" s="14">
        <v>80.169998168945313</v>
      </c>
      <c r="E202" s="14">
        <v>15.059134483337402</v>
      </c>
      <c r="F202" s="14">
        <v>15.792551002844558</v>
      </c>
      <c r="G202" s="14">
        <v>17676999680</v>
      </c>
      <c r="H202" s="14">
        <v>5.5499998331069946</v>
      </c>
      <c r="I202" s="16" t="s">
        <v>35</v>
      </c>
      <c r="J202" s="16" t="s">
        <v>36</v>
      </c>
      <c r="K202" s="15">
        <v>3872.029</v>
      </c>
      <c r="L202" s="15">
        <v>2808.1669999999999</v>
      </c>
      <c r="M202" s="15">
        <v>6086.0469999999996</v>
      </c>
      <c r="N202" s="16" t="s">
        <v>118</v>
      </c>
      <c r="O202" s="15" t="s">
        <v>18</v>
      </c>
      <c r="P202" s="15" t="s">
        <v>18</v>
      </c>
      <c r="Q202" s="15">
        <v>2.5150537490844727</v>
      </c>
      <c r="R202" s="15" t="s">
        <v>167</v>
      </c>
      <c r="S202" s="16" t="s">
        <v>18</v>
      </c>
      <c r="T202" s="16" t="s">
        <v>18</v>
      </c>
      <c r="U202" s="16" t="s">
        <v>114</v>
      </c>
      <c r="V202" s="16" t="s">
        <v>18</v>
      </c>
      <c r="W202" s="16">
        <v>12</v>
      </c>
      <c r="X202" s="16" t="s">
        <v>18</v>
      </c>
      <c r="Y202" s="16">
        <v>67.833297729492188</v>
      </c>
      <c r="Z202" s="16">
        <v>25</v>
      </c>
      <c r="AA202" s="16" t="s">
        <v>18</v>
      </c>
      <c r="AB202" s="16">
        <v>6.7310476303100586</v>
      </c>
      <c r="AC202" s="16">
        <v>8.6706447601318359</v>
      </c>
      <c r="AD202" s="16">
        <v>5.2180824279785156</v>
      </c>
      <c r="AE202" s="16">
        <v>9.4518947601318359</v>
      </c>
      <c r="AF202" s="16" t="s">
        <v>167</v>
      </c>
      <c r="AG202" s="16" t="s">
        <v>167</v>
      </c>
      <c r="AH202" s="16" t="s">
        <v>167</v>
      </c>
      <c r="AI202" s="16" t="s">
        <v>167</v>
      </c>
      <c r="AJ202" s="16" t="s">
        <v>167</v>
      </c>
      <c r="AK202" s="16" t="s">
        <v>167</v>
      </c>
      <c r="AL202" s="16" t="s">
        <v>18</v>
      </c>
      <c r="AM202" s="16" t="s">
        <v>18</v>
      </c>
      <c r="AN202" s="16" t="s">
        <v>18</v>
      </c>
      <c r="AO202" s="16" t="s">
        <v>18</v>
      </c>
      <c r="AP202" s="16" t="s">
        <v>18</v>
      </c>
      <c r="AQ202" s="16" t="s">
        <v>18</v>
      </c>
      <c r="AR202" s="16" t="s">
        <v>18</v>
      </c>
      <c r="AS202" s="16" t="s">
        <v>68</v>
      </c>
      <c r="AT202" s="16" t="s">
        <v>18</v>
      </c>
      <c r="AU202" s="16">
        <v>95</v>
      </c>
      <c r="AV202" s="16">
        <v>5</v>
      </c>
      <c r="AW202" s="16" t="s">
        <v>18</v>
      </c>
    </row>
    <row r="203" spans="1:49" s="16" customFormat="1" ht="13.2">
      <c r="A203" s="17" t="s">
        <v>587</v>
      </c>
      <c r="B203" s="17" t="s">
        <v>588</v>
      </c>
      <c r="C203" s="18">
        <v>46586795253.700005</v>
      </c>
      <c r="D203" s="14">
        <v>54.099998474121094</v>
      </c>
      <c r="E203" s="14">
        <v>39.55499267578125</v>
      </c>
      <c r="F203" s="14">
        <v>-4.4197699036770066</v>
      </c>
      <c r="G203" s="14">
        <v>4078993024</v>
      </c>
      <c r="H203" s="14">
        <v>1.2600000202655792</v>
      </c>
      <c r="I203" s="16" t="s">
        <v>30</v>
      </c>
      <c r="J203" s="16" t="s">
        <v>126</v>
      </c>
      <c r="K203" s="15">
        <v>4.4999999999999998E-2</v>
      </c>
      <c r="L203" s="15">
        <v>1.4219999999999999</v>
      </c>
      <c r="M203" s="15">
        <v>2970.05</v>
      </c>
      <c r="N203" s="16" t="s">
        <v>118</v>
      </c>
      <c r="O203" s="15" t="s">
        <v>18</v>
      </c>
      <c r="P203" s="15" t="s">
        <v>18</v>
      </c>
      <c r="Q203" s="15">
        <v>6.7169985771179199</v>
      </c>
      <c r="R203" s="15">
        <v>3.2264437675476074</v>
      </c>
      <c r="S203" s="16" t="s">
        <v>18</v>
      </c>
      <c r="T203" s="16" t="s">
        <v>18</v>
      </c>
      <c r="U203" s="16" t="s">
        <v>18</v>
      </c>
      <c r="V203" s="16" t="s">
        <v>18</v>
      </c>
      <c r="W203" s="16">
        <v>12</v>
      </c>
      <c r="X203" s="16" t="s">
        <v>18</v>
      </c>
      <c r="Y203" s="16">
        <v>64.416702270507813</v>
      </c>
      <c r="Z203" s="16">
        <v>33.333301544189453</v>
      </c>
      <c r="AA203" s="16" t="s">
        <v>18</v>
      </c>
      <c r="AB203" s="16">
        <v>6.0384745597839355</v>
      </c>
      <c r="AC203" s="16">
        <v>8.44525146484375</v>
      </c>
      <c r="AD203" s="16">
        <v>7.1646513938903809</v>
      </c>
      <c r="AE203" s="16">
        <v>7.8514752388000488</v>
      </c>
      <c r="AF203" s="16" t="s">
        <v>167</v>
      </c>
      <c r="AG203" s="16" t="s">
        <v>167</v>
      </c>
      <c r="AH203" s="16">
        <v>6.4879565238952637</v>
      </c>
      <c r="AI203" s="16" t="s">
        <v>167</v>
      </c>
      <c r="AJ203" s="16" t="s">
        <v>167</v>
      </c>
      <c r="AK203" s="16" t="s">
        <v>167</v>
      </c>
      <c r="AL203" s="16" t="s">
        <v>18</v>
      </c>
      <c r="AM203" s="16" t="s">
        <v>18</v>
      </c>
      <c r="AN203" s="16" t="s">
        <v>18</v>
      </c>
      <c r="AO203" s="16" t="s">
        <v>18</v>
      </c>
      <c r="AP203" s="16" t="s">
        <v>18</v>
      </c>
      <c r="AQ203" s="16" t="s">
        <v>18</v>
      </c>
      <c r="AR203" s="16" t="s">
        <v>18</v>
      </c>
      <c r="AS203" s="16" t="s">
        <v>71</v>
      </c>
      <c r="AT203" s="16" t="s">
        <v>18</v>
      </c>
      <c r="AU203" s="16">
        <v>69</v>
      </c>
      <c r="AV203" s="16">
        <v>2</v>
      </c>
      <c r="AW203" s="16" t="s">
        <v>18</v>
      </c>
    </row>
    <row r="204" spans="1:49" s="16" customFormat="1" ht="13.2">
      <c r="A204" s="17" t="s">
        <v>589</v>
      </c>
      <c r="B204" s="17" t="s">
        <v>590</v>
      </c>
      <c r="C204" s="18">
        <v>46029416775.099998</v>
      </c>
      <c r="D204" s="14">
        <v>252.88999938964844</v>
      </c>
      <c r="E204" s="14">
        <v>30.491617202758789</v>
      </c>
      <c r="F204" s="14">
        <v>9.296392969535173</v>
      </c>
      <c r="G204" s="14">
        <v>14984000000</v>
      </c>
      <c r="H204" s="14">
        <v>7.4099998474121094</v>
      </c>
      <c r="I204" s="16" t="s">
        <v>21</v>
      </c>
      <c r="J204" s="16" t="s">
        <v>249</v>
      </c>
      <c r="K204" s="15">
        <v>8.6199999999999992</v>
      </c>
      <c r="L204" s="15">
        <v>28.334</v>
      </c>
      <c r="M204" s="15">
        <v>232.96199999999999</v>
      </c>
      <c r="N204" s="16" t="s">
        <v>118</v>
      </c>
      <c r="O204" s="15" t="s">
        <v>18</v>
      </c>
      <c r="P204" s="15" t="s">
        <v>18</v>
      </c>
      <c r="Q204" s="15" t="s">
        <v>167</v>
      </c>
      <c r="R204" s="15">
        <v>5.9590597152709961</v>
      </c>
      <c r="S204" s="16" t="s">
        <v>18</v>
      </c>
      <c r="T204" s="16" t="s">
        <v>18</v>
      </c>
      <c r="U204" s="16" t="s">
        <v>114</v>
      </c>
      <c r="V204" s="16" t="s">
        <v>18</v>
      </c>
      <c r="W204" s="16">
        <v>10</v>
      </c>
      <c r="X204" s="16">
        <v>90</v>
      </c>
      <c r="Y204" s="16">
        <v>61.299999237060547</v>
      </c>
      <c r="Z204" s="16">
        <v>40</v>
      </c>
      <c r="AA204" s="16">
        <v>75</v>
      </c>
      <c r="AB204" s="16">
        <v>7.592348575592041</v>
      </c>
      <c r="AC204" s="16">
        <v>6.7751073837280273</v>
      </c>
      <c r="AD204" s="16">
        <v>3.9890189170837402</v>
      </c>
      <c r="AE204" s="16">
        <v>8.1254911422729492</v>
      </c>
      <c r="AF204" s="16" t="s">
        <v>167</v>
      </c>
      <c r="AG204" s="16" t="s">
        <v>167</v>
      </c>
      <c r="AH204" s="16">
        <v>0</v>
      </c>
      <c r="AI204" s="16">
        <v>3</v>
      </c>
      <c r="AJ204" s="16" t="s">
        <v>167</v>
      </c>
      <c r="AK204" s="16" t="s">
        <v>167</v>
      </c>
      <c r="AL204" s="16" t="s">
        <v>18</v>
      </c>
      <c r="AM204" s="16" t="s">
        <v>18</v>
      </c>
      <c r="AN204" s="16">
        <v>61</v>
      </c>
      <c r="AO204" s="16" t="s">
        <v>18</v>
      </c>
      <c r="AP204" s="16" t="s">
        <v>18</v>
      </c>
      <c r="AQ204" s="16" t="s">
        <v>18</v>
      </c>
      <c r="AR204" s="16" t="s">
        <v>18</v>
      </c>
      <c r="AS204" s="16" t="s">
        <v>67</v>
      </c>
      <c r="AT204" s="16" t="s">
        <v>18</v>
      </c>
      <c r="AU204" s="16">
        <v>73</v>
      </c>
      <c r="AV204" s="16">
        <v>9</v>
      </c>
      <c r="AW204" s="16" t="s">
        <v>18</v>
      </c>
    </row>
    <row r="205" spans="1:49" ht="13.2">
      <c r="A205" s="17" t="s">
        <v>591</v>
      </c>
      <c r="B205" s="17" t="s">
        <v>592</v>
      </c>
      <c r="C205" s="18">
        <v>45953001918.269997</v>
      </c>
      <c r="D205" s="14">
        <v>105.83000183105469</v>
      </c>
      <c r="E205" s="14">
        <v>28.353042602539063</v>
      </c>
      <c r="F205" s="14">
        <v>-6.7716887461394144</v>
      </c>
      <c r="G205" s="14">
        <v>6981000064</v>
      </c>
      <c r="H205" s="14">
        <v>3.4699999690055847</v>
      </c>
      <c r="I205" s="16" t="s">
        <v>30</v>
      </c>
      <c r="J205" s="16" t="s">
        <v>125</v>
      </c>
      <c r="K205" s="15">
        <v>13.535</v>
      </c>
      <c r="L205" s="15">
        <v>40.456000000000003</v>
      </c>
      <c r="M205" s="15">
        <v>60.466999999999999</v>
      </c>
      <c r="N205" s="16" t="s">
        <v>118</v>
      </c>
      <c r="O205" s="15" t="s">
        <v>18</v>
      </c>
      <c r="P205" s="15" t="s">
        <v>18</v>
      </c>
      <c r="Q205" s="15">
        <v>5.4499406814575195</v>
      </c>
      <c r="R205" s="15">
        <v>4.8709583282470703</v>
      </c>
      <c r="S205" s="16" t="s">
        <v>18</v>
      </c>
      <c r="T205" s="16" t="s">
        <v>18</v>
      </c>
      <c r="U205" s="16" t="s">
        <v>114</v>
      </c>
      <c r="V205" s="16" t="s">
        <v>18</v>
      </c>
      <c r="W205" s="16">
        <v>12</v>
      </c>
      <c r="X205" s="16" t="s">
        <v>18</v>
      </c>
      <c r="Y205" s="16">
        <v>58</v>
      </c>
      <c r="Z205" s="16">
        <v>25</v>
      </c>
      <c r="AA205" s="16" t="s">
        <v>18</v>
      </c>
      <c r="AB205" s="16">
        <v>7.9715900421142578</v>
      </c>
      <c r="AC205" s="16">
        <v>8.6732320785522461</v>
      </c>
      <c r="AD205" s="16">
        <v>6.286712646484375</v>
      </c>
      <c r="AE205" s="16">
        <v>9.5592775344848633</v>
      </c>
      <c r="AF205" s="16" t="s">
        <v>167</v>
      </c>
      <c r="AG205" s="16" t="s">
        <v>167</v>
      </c>
      <c r="AH205" s="16">
        <v>5.8503580093383789</v>
      </c>
      <c r="AI205" s="16" t="s">
        <v>167</v>
      </c>
      <c r="AJ205" s="16" t="s">
        <v>167</v>
      </c>
      <c r="AK205" s="16" t="s">
        <v>167</v>
      </c>
      <c r="AL205" s="16" t="s">
        <v>18</v>
      </c>
      <c r="AM205" s="16" t="s">
        <v>18</v>
      </c>
      <c r="AN205" s="16" t="s">
        <v>18</v>
      </c>
      <c r="AO205" s="16">
        <v>0</v>
      </c>
      <c r="AP205" s="16" t="s">
        <v>18</v>
      </c>
      <c r="AQ205" s="16" t="s">
        <v>18</v>
      </c>
      <c r="AR205" s="16" t="s">
        <v>18</v>
      </c>
      <c r="AS205" s="16" t="s">
        <v>68</v>
      </c>
      <c r="AT205" s="16" t="s">
        <v>18</v>
      </c>
      <c r="AU205" s="16">
        <v>72</v>
      </c>
      <c r="AV205" s="16">
        <v>2</v>
      </c>
      <c r="AW205" s="16" t="s">
        <v>18</v>
      </c>
    </row>
    <row r="206" spans="1:49" ht="13.2">
      <c r="A206" s="17" t="s">
        <v>593</v>
      </c>
      <c r="B206" s="17" t="s">
        <v>594</v>
      </c>
      <c r="C206" s="18">
        <v>45812930279.999992</v>
      </c>
      <c r="D206" s="14">
        <v>144.03999328613281</v>
      </c>
      <c r="E206" s="14">
        <v>135.43843078613281</v>
      </c>
      <c r="F206" s="14">
        <v>7.9436010477606622</v>
      </c>
      <c r="G206" s="14">
        <v>5477059968</v>
      </c>
      <c r="H206" s="14">
        <v>3.030000101774931</v>
      </c>
      <c r="I206" s="16" t="s">
        <v>30</v>
      </c>
      <c r="J206" s="16" t="s">
        <v>125</v>
      </c>
      <c r="K206" s="15">
        <v>46.149000000000001</v>
      </c>
      <c r="L206" s="15">
        <v>2358.0360000000001</v>
      </c>
      <c r="M206" s="15">
        <v>2962.5439999999999</v>
      </c>
      <c r="N206" s="16" t="s">
        <v>118</v>
      </c>
      <c r="O206" s="15" t="s">
        <v>18</v>
      </c>
      <c r="P206" s="15" t="s">
        <v>18</v>
      </c>
      <c r="Q206" s="15" t="s">
        <v>18</v>
      </c>
      <c r="R206" s="15">
        <v>6.075737476348877</v>
      </c>
      <c r="S206" s="16" t="s">
        <v>114</v>
      </c>
      <c r="T206" s="16" t="s">
        <v>18</v>
      </c>
      <c r="U206" s="16" t="s">
        <v>114</v>
      </c>
      <c r="V206" s="16" t="s">
        <v>114</v>
      </c>
      <c r="W206" s="16">
        <v>8</v>
      </c>
      <c r="X206" s="16" t="s">
        <v>18</v>
      </c>
      <c r="Y206" s="16">
        <v>60.75</v>
      </c>
      <c r="Z206" s="16">
        <v>25</v>
      </c>
      <c r="AA206" s="16" t="s">
        <v>18</v>
      </c>
      <c r="AB206" s="16">
        <v>6.7493925094604492</v>
      </c>
      <c r="AC206" s="16">
        <v>7.5702123641967773</v>
      </c>
      <c r="AD206" s="16">
        <v>8.0026788711547852</v>
      </c>
      <c r="AE206" s="16">
        <v>9.3298797607421875</v>
      </c>
      <c r="AF206" s="16" t="s">
        <v>167</v>
      </c>
      <c r="AG206" s="16" t="s">
        <v>167</v>
      </c>
      <c r="AH206" s="16" t="s">
        <v>18</v>
      </c>
      <c r="AI206" s="16">
        <v>8.9411764144897461</v>
      </c>
      <c r="AJ206" s="16" t="s">
        <v>167</v>
      </c>
      <c r="AK206" s="16" t="s">
        <v>167</v>
      </c>
      <c r="AL206" s="16" t="s">
        <v>18</v>
      </c>
      <c r="AM206" s="16" t="s">
        <v>18</v>
      </c>
      <c r="AN206" s="16" t="s">
        <v>18</v>
      </c>
      <c r="AO206" s="16" t="s">
        <v>18</v>
      </c>
      <c r="AP206" s="16" t="s">
        <v>18</v>
      </c>
      <c r="AQ206" s="16" t="s">
        <v>18</v>
      </c>
      <c r="AR206" s="16" t="s">
        <v>18</v>
      </c>
      <c r="AS206" s="16" t="s">
        <v>67</v>
      </c>
      <c r="AT206" s="16" t="s">
        <v>18</v>
      </c>
      <c r="AU206" s="16">
        <v>92</v>
      </c>
      <c r="AV206" s="16">
        <v>8</v>
      </c>
      <c r="AW206" s="16" t="s">
        <v>18</v>
      </c>
    </row>
    <row r="207" spans="1:49">
      <c r="A207" s="27" t="s">
        <v>595</v>
      </c>
      <c r="B207" s="27" t="s">
        <v>596</v>
      </c>
      <c r="C207" s="28">
        <v>45513293469.149994</v>
      </c>
      <c r="D207" s="29">
        <v>173.00999450683594</v>
      </c>
      <c r="E207" s="29">
        <v>403.1663818359375</v>
      </c>
      <c r="F207" s="29">
        <v>24.329119137440781</v>
      </c>
      <c r="G207" s="29">
        <v>57094000640</v>
      </c>
      <c r="H207" s="29">
        <v>-1.1899997293949127</v>
      </c>
      <c r="I207" s="29" t="s">
        <v>19</v>
      </c>
      <c r="J207" s="29" t="s">
        <v>43</v>
      </c>
      <c r="K207" s="30">
        <v>59.042000000000002</v>
      </c>
      <c r="L207" s="30">
        <v>113.283</v>
      </c>
      <c r="M207" s="30" t="s">
        <v>18</v>
      </c>
      <c r="N207" s="26" t="s">
        <v>118</v>
      </c>
      <c r="O207" s="30" t="s">
        <v>18</v>
      </c>
      <c r="P207" s="30" t="s">
        <v>18</v>
      </c>
      <c r="Q207" s="30" t="s">
        <v>167</v>
      </c>
      <c r="R207" s="30" t="s">
        <v>167</v>
      </c>
      <c r="S207" s="26" t="s">
        <v>18</v>
      </c>
      <c r="T207" s="26" t="s">
        <v>18</v>
      </c>
      <c r="U207" s="26" t="s">
        <v>18</v>
      </c>
      <c r="V207" s="26" t="s">
        <v>18</v>
      </c>
      <c r="W207" s="26">
        <v>12</v>
      </c>
      <c r="X207" s="26" t="s">
        <v>18</v>
      </c>
      <c r="Y207" s="26">
        <v>63.75</v>
      </c>
      <c r="Z207" s="26">
        <v>33.333301544189453</v>
      </c>
      <c r="AA207" s="26" t="s">
        <v>18</v>
      </c>
      <c r="AB207" s="26">
        <v>5.7551784515380859</v>
      </c>
      <c r="AC207" s="26">
        <v>7.1257243156433105</v>
      </c>
      <c r="AD207" s="26">
        <v>8.4074153900146484</v>
      </c>
      <c r="AE207" s="26">
        <v>8.8091020584106445</v>
      </c>
      <c r="AF207" s="26">
        <v>0</v>
      </c>
      <c r="AG207" s="26" t="s">
        <v>167</v>
      </c>
      <c r="AH207" s="26">
        <v>3.8074929714202881</v>
      </c>
      <c r="AI207" s="26">
        <v>9.6930942535400391</v>
      </c>
      <c r="AJ207" s="26">
        <v>9.2156858444213867</v>
      </c>
      <c r="AK207" s="26" t="s">
        <v>167</v>
      </c>
      <c r="AL207" s="26" t="s">
        <v>18</v>
      </c>
      <c r="AM207" s="26" t="s">
        <v>18</v>
      </c>
      <c r="AN207" s="26">
        <v>55</v>
      </c>
      <c r="AO207" s="26" t="s">
        <v>18</v>
      </c>
      <c r="AP207" s="26" t="s">
        <v>18</v>
      </c>
      <c r="AQ207" s="26" t="s">
        <v>18</v>
      </c>
      <c r="AR207" s="26" t="s">
        <v>18</v>
      </c>
      <c r="AS207" s="26" t="s">
        <v>69</v>
      </c>
      <c r="AT207" s="26" t="s">
        <v>18</v>
      </c>
      <c r="AU207" s="26">
        <v>81</v>
      </c>
      <c r="AV207" s="26">
        <v>2</v>
      </c>
      <c r="AW207" s="26" t="s">
        <v>18</v>
      </c>
    </row>
    <row r="208" spans="1:49">
      <c r="A208" s="27" t="s">
        <v>597</v>
      </c>
      <c r="B208" s="27" t="s">
        <v>598</v>
      </c>
      <c r="C208" s="28">
        <v>45339422935.800003</v>
      </c>
      <c r="D208" s="29">
        <v>86.099998474121094</v>
      </c>
      <c r="E208" s="29">
        <v>16.984516143798828</v>
      </c>
      <c r="F208" s="29">
        <v>7.2368054712222518</v>
      </c>
      <c r="G208" s="29">
        <v>18982300160</v>
      </c>
      <c r="H208" s="29">
        <v>4.25</v>
      </c>
      <c r="I208" s="29" t="s">
        <v>45</v>
      </c>
      <c r="J208" s="29" t="s">
        <v>49</v>
      </c>
      <c r="K208" s="30">
        <v>48262.203000000001</v>
      </c>
      <c r="L208" s="30">
        <v>274.803</v>
      </c>
      <c r="M208" s="30">
        <v>23089.946</v>
      </c>
      <c r="N208" s="26" t="s">
        <v>118</v>
      </c>
      <c r="O208" s="30" t="s">
        <v>18</v>
      </c>
      <c r="P208" s="30" t="s">
        <v>18</v>
      </c>
      <c r="Q208" s="30">
        <v>4.2527341842651367</v>
      </c>
      <c r="R208" s="30" t="s">
        <v>167</v>
      </c>
      <c r="S208" s="26" t="s">
        <v>18</v>
      </c>
      <c r="T208" s="26" t="s">
        <v>18</v>
      </c>
      <c r="U208" s="26" t="s">
        <v>18</v>
      </c>
      <c r="V208" s="26" t="s">
        <v>18</v>
      </c>
      <c r="W208" s="26">
        <v>13</v>
      </c>
      <c r="X208" s="26">
        <v>91.666702270507813</v>
      </c>
      <c r="Y208" s="26">
        <v>63.230800628662109</v>
      </c>
      <c r="Z208" s="26">
        <v>38.461498260498047</v>
      </c>
      <c r="AA208" s="26">
        <v>92</v>
      </c>
      <c r="AB208" s="26">
        <v>6.1369304656982422</v>
      </c>
      <c r="AC208" s="26">
        <v>7.6098713874816895</v>
      </c>
      <c r="AD208" s="26">
        <v>6.7723355293273926</v>
      </c>
      <c r="AE208" s="26">
        <v>9.9128570556640625</v>
      </c>
      <c r="AF208" s="26" t="s">
        <v>167</v>
      </c>
      <c r="AG208" s="26" t="s">
        <v>167</v>
      </c>
      <c r="AH208" s="26" t="s">
        <v>167</v>
      </c>
      <c r="AI208" s="26" t="s">
        <v>167</v>
      </c>
      <c r="AJ208" s="26" t="s">
        <v>167</v>
      </c>
      <c r="AK208" s="26">
        <v>4.2474908828735352</v>
      </c>
      <c r="AL208" s="26" t="s">
        <v>18</v>
      </c>
      <c r="AM208" s="26" t="s">
        <v>18</v>
      </c>
      <c r="AN208" s="26" t="s">
        <v>18</v>
      </c>
      <c r="AO208" s="26" t="s">
        <v>18</v>
      </c>
      <c r="AP208" s="26" t="s">
        <v>18</v>
      </c>
      <c r="AQ208" s="26" t="s">
        <v>18</v>
      </c>
      <c r="AR208" s="26" t="s">
        <v>18</v>
      </c>
      <c r="AS208" s="26" t="s">
        <v>66</v>
      </c>
      <c r="AT208" s="26" t="s">
        <v>18</v>
      </c>
      <c r="AU208" s="26">
        <v>62</v>
      </c>
      <c r="AV208" s="26">
        <v>2</v>
      </c>
      <c r="AW208" s="26" t="s">
        <v>18</v>
      </c>
    </row>
    <row r="209" spans="1:49">
      <c r="A209" s="27" t="s">
        <v>599</v>
      </c>
      <c r="B209" s="27" t="s">
        <v>600</v>
      </c>
      <c r="C209" s="28">
        <v>45204634406.139999</v>
      </c>
      <c r="D209" s="29">
        <v>71.830001831054688</v>
      </c>
      <c r="E209" s="29">
        <v>16.650056838989258</v>
      </c>
      <c r="F209" s="29">
        <v>5.7723370126014917</v>
      </c>
      <c r="G209" s="29">
        <v>21729999872</v>
      </c>
      <c r="H209" s="29">
        <v>2.3373290300369263</v>
      </c>
      <c r="I209" s="29" t="s">
        <v>45</v>
      </c>
      <c r="J209" s="29" t="s">
        <v>49</v>
      </c>
      <c r="K209" s="30">
        <v>386.39299999999997</v>
      </c>
      <c r="L209" s="30">
        <v>5616.6909999999998</v>
      </c>
      <c r="M209" s="30">
        <v>42932.091</v>
      </c>
      <c r="N209" s="26" t="s">
        <v>118</v>
      </c>
      <c r="O209" s="30" t="s">
        <v>18</v>
      </c>
      <c r="P209" s="30" t="s">
        <v>18</v>
      </c>
      <c r="Q209" s="30">
        <v>6.7598037719726563</v>
      </c>
      <c r="R209" s="30" t="s">
        <v>167</v>
      </c>
      <c r="S209" s="26" t="s">
        <v>18</v>
      </c>
      <c r="T209" s="26" t="s">
        <v>18</v>
      </c>
      <c r="U209" s="26" t="s">
        <v>114</v>
      </c>
      <c r="V209" s="26" t="s">
        <v>18</v>
      </c>
      <c r="W209" s="26">
        <v>10</v>
      </c>
      <c r="X209" s="26">
        <v>88.888900756835938</v>
      </c>
      <c r="Y209" s="26">
        <v>62.900001525878906</v>
      </c>
      <c r="Z209" s="26">
        <v>40</v>
      </c>
      <c r="AA209" s="26">
        <v>99</v>
      </c>
      <c r="AB209" s="26">
        <v>6.0721902847290039</v>
      </c>
      <c r="AC209" s="26">
        <v>6.256568431854248</v>
      </c>
      <c r="AD209" s="26">
        <v>6.7508606910705566</v>
      </c>
      <c r="AE209" s="26">
        <v>8.4763107299804688</v>
      </c>
      <c r="AF209" s="26" t="s">
        <v>167</v>
      </c>
      <c r="AG209" s="26" t="s">
        <v>167</v>
      </c>
      <c r="AH209" s="26" t="s">
        <v>167</v>
      </c>
      <c r="AI209" s="26" t="s">
        <v>167</v>
      </c>
      <c r="AJ209" s="26" t="s">
        <v>167</v>
      </c>
      <c r="AK209" s="26">
        <v>3.2043964862823486</v>
      </c>
      <c r="AL209" s="26">
        <v>3.940000057220459</v>
      </c>
      <c r="AM209" s="26" t="s">
        <v>18</v>
      </c>
      <c r="AN209" s="26">
        <v>28.229999542236328</v>
      </c>
      <c r="AO209" s="26">
        <v>43</v>
      </c>
      <c r="AP209" s="26" t="s">
        <v>18</v>
      </c>
      <c r="AQ209" s="26" t="s">
        <v>18</v>
      </c>
      <c r="AR209" s="26" t="s">
        <v>18</v>
      </c>
      <c r="AS209" s="26" t="s">
        <v>67</v>
      </c>
      <c r="AT209" s="26" t="s">
        <v>18</v>
      </c>
      <c r="AU209" s="26">
        <v>81</v>
      </c>
      <c r="AV209" s="26">
        <v>3</v>
      </c>
      <c r="AW209" s="26" t="s">
        <v>18</v>
      </c>
    </row>
    <row r="210" spans="1:49">
      <c r="A210" s="27" t="s">
        <v>601</v>
      </c>
      <c r="B210" s="27" t="s">
        <v>602</v>
      </c>
      <c r="C210" s="28">
        <v>44862449483.329994</v>
      </c>
      <c r="D210" s="29">
        <v>539.92999267578125</v>
      </c>
      <c r="E210" s="29">
        <v>53.61767578125</v>
      </c>
      <c r="F210" s="29">
        <v>-2.7240780920127161</v>
      </c>
      <c r="G210" s="29">
        <v>3660953024</v>
      </c>
      <c r="H210" s="29">
        <v>10.169999837875366</v>
      </c>
      <c r="I210" s="29" t="s">
        <v>21</v>
      </c>
      <c r="J210" s="29" t="s">
        <v>29</v>
      </c>
      <c r="K210" s="30">
        <v>15.006</v>
      </c>
      <c r="L210" s="30">
        <v>20.337</v>
      </c>
      <c r="M210" s="30">
        <v>235.39</v>
      </c>
      <c r="N210" s="26" t="s">
        <v>118</v>
      </c>
      <c r="O210" s="30" t="s">
        <v>18</v>
      </c>
      <c r="P210" s="30" t="s">
        <v>18</v>
      </c>
      <c r="Q210" s="30" t="s">
        <v>167</v>
      </c>
      <c r="R210" s="30" t="s">
        <v>167</v>
      </c>
      <c r="S210" s="26" t="s">
        <v>18</v>
      </c>
      <c r="T210" s="26" t="s">
        <v>18</v>
      </c>
      <c r="U210" s="26" t="s">
        <v>18</v>
      </c>
      <c r="V210" s="26" t="s">
        <v>18</v>
      </c>
      <c r="W210" s="26">
        <v>11</v>
      </c>
      <c r="X210" s="26" t="s">
        <v>18</v>
      </c>
      <c r="Y210" s="26">
        <v>63.181800842285156</v>
      </c>
      <c r="Z210" s="26">
        <v>36.363601684570313</v>
      </c>
      <c r="AA210" s="26" t="s">
        <v>18</v>
      </c>
      <c r="AB210" s="26">
        <v>7.4068417549133301</v>
      </c>
      <c r="AC210" s="26">
        <v>8.317906379699707</v>
      </c>
      <c r="AD210" s="26">
        <v>3.7844879627227783</v>
      </c>
      <c r="AE210" s="26">
        <v>7.2472653388977051</v>
      </c>
      <c r="AF210" s="26">
        <v>7.5480875968933105</v>
      </c>
      <c r="AG210" s="26">
        <v>3</v>
      </c>
      <c r="AH210" s="26">
        <v>9.1957626342773438</v>
      </c>
      <c r="AI210" s="26">
        <v>1.5</v>
      </c>
      <c r="AJ210" s="26">
        <v>6.1998467445373535</v>
      </c>
      <c r="AK210" s="26" t="s">
        <v>167</v>
      </c>
      <c r="AL210" s="26" t="s">
        <v>18</v>
      </c>
      <c r="AM210" s="26">
        <v>0.6273504403921274</v>
      </c>
      <c r="AN210" s="26">
        <v>58.5</v>
      </c>
      <c r="AO210" s="26" t="s">
        <v>18</v>
      </c>
      <c r="AP210" s="26" t="s">
        <v>18</v>
      </c>
      <c r="AQ210" s="26" t="s">
        <v>18</v>
      </c>
      <c r="AR210" s="26" t="s">
        <v>18</v>
      </c>
      <c r="AS210" s="26" t="s">
        <v>68</v>
      </c>
      <c r="AT210" s="26" t="s">
        <v>18</v>
      </c>
      <c r="AU210" s="26">
        <v>80</v>
      </c>
      <c r="AV210" s="26">
        <v>6</v>
      </c>
      <c r="AW210" s="26" t="s">
        <v>18</v>
      </c>
    </row>
    <row r="211" spans="1:49">
      <c r="A211" s="27" t="s">
        <v>603</v>
      </c>
      <c r="B211" s="27" t="s">
        <v>604</v>
      </c>
      <c r="C211" s="28">
        <v>44857043971.199997</v>
      </c>
      <c r="D211" s="29">
        <v>36.900001525878906</v>
      </c>
      <c r="E211" s="29">
        <v>12.582151412963867</v>
      </c>
      <c r="F211" s="29">
        <v>0.94058444045264089</v>
      </c>
      <c r="G211" s="29">
        <v>26640000000</v>
      </c>
      <c r="H211" s="29">
        <v>2.3200000077486038</v>
      </c>
      <c r="I211" s="29" t="s">
        <v>25</v>
      </c>
      <c r="J211" s="29" t="s">
        <v>52</v>
      </c>
      <c r="K211" s="30">
        <v>486.233</v>
      </c>
      <c r="L211" s="30">
        <v>650.01400000000001</v>
      </c>
      <c r="M211" s="30">
        <v>26245.646000000001</v>
      </c>
      <c r="N211" s="26" t="s">
        <v>118</v>
      </c>
      <c r="O211" s="30" t="s">
        <v>18</v>
      </c>
      <c r="P211" s="30" t="s">
        <v>18</v>
      </c>
      <c r="Q211" s="30" t="s">
        <v>167</v>
      </c>
      <c r="R211" s="30">
        <v>5.5694913864135742</v>
      </c>
      <c r="S211" s="26" t="s">
        <v>18</v>
      </c>
      <c r="T211" s="26" t="s">
        <v>18</v>
      </c>
      <c r="U211" s="26" t="s">
        <v>18</v>
      </c>
      <c r="V211" s="26" t="s">
        <v>18</v>
      </c>
      <c r="W211" s="26">
        <v>13</v>
      </c>
      <c r="X211" s="26" t="s">
        <v>18</v>
      </c>
      <c r="Y211" s="26">
        <v>58.615398406982422</v>
      </c>
      <c r="Z211" s="26">
        <v>30.769199371337891</v>
      </c>
      <c r="AA211" s="26" t="s">
        <v>18</v>
      </c>
      <c r="AB211" s="26">
        <v>8.3372526168823242</v>
      </c>
      <c r="AC211" s="26">
        <v>8.3623104095458984</v>
      </c>
      <c r="AD211" s="26">
        <v>7.5351715087890625</v>
      </c>
      <c r="AE211" s="26">
        <v>8.5272550582885742</v>
      </c>
      <c r="AF211" s="26">
        <v>3</v>
      </c>
      <c r="AG211" s="26">
        <v>3</v>
      </c>
      <c r="AH211" s="26" t="s">
        <v>167</v>
      </c>
      <c r="AI211" s="26" t="s">
        <v>167</v>
      </c>
      <c r="AJ211" s="26">
        <v>3</v>
      </c>
      <c r="AK211" s="26">
        <v>4.4357504844665527</v>
      </c>
      <c r="AL211" s="26" t="s">
        <v>18</v>
      </c>
      <c r="AM211" s="26" t="s">
        <v>18</v>
      </c>
      <c r="AN211" s="26" t="s">
        <v>18</v>
      </c>
      <c r="AO211" s="26" t="s">
        <v>18</v>
      </c>
      <c r="AP211" s="26" t="s">
        <v>18</v>
      </c>
      <c r="AQ211" s="26" t="s">
        <v>18</v>
      </c>
      <c r="AR211" s="26" t="s">
        <v>18</v>
      </c>
      <c r="AS211" s="26" t="s">
        <v>67</v>
      </c>
      <c r="AT211" s="26" t="s">
        <v>18</v>
      </c>
      <c r="AU211" s="26">
        <v>92</v>
      </c>
      <c r="AV211" s="26">
        <v>4</v>
      </c>
      <c r="AW211" s="26" t="s">
        <v>18</v>
      </c>
    </row>
    <row r="212" spans="1:49">
      <c r="A212" s="27" t="s">
        <v>605</v>
      </c>
      <c r="B212" s="27" t="s">
        <v>606</v>
      </c>
      <c r="C212" s="28">
        <v>44849964871.880005</v>
      </c>
      <c r="D212" s="29">
        <v>145.24000549316406</v>
      </c>
      <c r="E212" s="29">
        <v>13.132193565368652</v>
      </c>
      <c r="F212" s="29">
        <v>3.7996649734313603</v>
      </c>
      <c r="G212" s="29">
        <v>16024000256</v>
      </c>
      <c r="H212" s="29">
        <v>10.620000123977661</v>
      </c>
      <c r="I212" s="29" t="s">
        <v>31</v>
      </c>
      <c r="J212" s="29" t="s">
        <v>468</v>
      </c>
      <c r="K212" s="30">
        <v>59.72</v>
      </c>
      <c r="L212" s="30">
        <v>458.69799999999998</v>
      </c>
      <c r="M212" s="30">
        <v>2421.8829999999998</v>
      </c>
      <c r="N212" s="26" t="s">
        <v>118</v>
      </c>
      <c r="O212" s="30" t="s">
        <v>18</v>
      </c>
      <c r="P212" s="30" t="s">
        <v>18</v>
      </c>
      <c r="Q212" s="30" t="s">
        <v>167</v>
      </c>
      <c r="R212" s="30">
        <v>7.5202298164367676</v>
      </c>
      <c r="S212" s="26" t="s">
        <v>18</v>
      </c>
      <c r="T212" s="26" t="s">
        <v>18</v>
      </c>
      <c r="U212" s="26" t="s">
        <v>18</v>
      </c>
      <c r="V212" s="26" t="s">
        <v>18</v>
      </c>
      <c r="W212" s="26">
        <v>11</v>
      </c>
      <c r="X212" s="26">
        <v>83.333297729492188</v>
      </c>
      <c r="Y212" s="26">
        <v>60.272701263427734</v>
      </c>
      <c r="Z212" s="26">
        <v>36.363601684570313</v>
      </c>
      <c r="AA212" s="26">
        <v>90</v>
      </c>
      <c r="AB212" s="26">
        <v>5.8773689270019531</v>
      </c>
      <c r="AC212" s="26">
        <v>8.3953580856323242</v>
      </c>
      <c r="AD212" s="26">
        <v>7.608522891998291</v>
      </c>
      <c r="AE212" s="26">
        <v>9.7374801635742188</v>
      </c>
      <c r="AF212" s="26">
        <v>2</v>
      </c>
      <c r="AG212" s="26" t="s">
        <v>167</v>
      </c>
      <c r="AH212" s="26" t="s">
        <v>167</v>
      </c>
      <c r="AI212" s="26" t="s">
        <v>167</v>
      </c>
      <c r="AJ212" s="26" t="s">
        <v>167</v>
      </c>
      <c r="AK212" s="26" t="s">
        <v>167</v>
      </c>
      <c r="AL212" s="26" t="s">
        <v>18</v>
      </c>
      <c r="AM212" s="26" t="s">
        <v>18</v>
      </c>
      <c r="AN212" s="26">
        <v>40</v>
      </c>
      <c r="AO212" s="26" t="s">
        <v>18</v>
      </c>
      <c r="AP212" s="26" t="s">
        <v>18</v>
      </c>
      <c r="AQ212" s="26" t="s">
        <v>114</v>
      </c>
      <c r="AR212" s="26" t="s">
        <v>18</v>
      </c>
      <c r="AS212" s="26" t="s">
        <v>66</v>
      </c>
      <c r="AT212" s="26" t="s">
        <v>18</v>
      </c>
      <c r="AU212" s="26">
        <v>94</v>
      </c>
      <c r="AV212" s="26">
        <v>4</v>
      </c>
      <c r="AW212" s="26" t="s">
        <v>18</v>
      </c>
    </row>
    <row r="213" spans="1:49">
      <c r="A213" s="27" t="s">
        <v>607</v>
      </c>
      <c r="B213" s="27" t="s">
        <v>608</v>
      </c>
      <c r="C213" s="28">
        <v>44514080644.719994</v>
      </c>
      <c r="D213" s="29">
        <v>65.319999694824219</v>
      </c>
      <c r="E213" s="29">
        <v>16.243434906005859</v>
      </c>
      <c r="F213" s="29">
        <v>13.98180457703293</v>
      </c>
      <c r="G213" s="29">
        <v>26819000320</v>
      </c>
      <c r="H213" s="29">
        <v>3.0799999833106995</v>
      </c>
      <c r="I213" s="29" t="s">
        <v>28</v>
      </c>
      <c r="J213" s="29" t="s">
        <v>57</v>
      </c>
      <c r="K213" s="30">
        <v>420.375</v>
      </c>
      <c r="L213" s="30">
        <v>377.084</v>
      </c>
      <c r="M213" s="30">
        <v>101615.617</v>
      </c>
      <c r="N213" s="26" t="s">
        <v>118</v>
      </c>
      <c r="O213" s="30" t="s">
        <v>18</v>
      </c>
      <c r="P213" s="30" t="s">
        <v>18</v>
      </c>
      <c r="Q213" s="30" t="s">
        <v>167</v>
      </c>
      <c r="R213" s="30">
        <v>8.4895992279052734</v>
      </c>
      <c r="S213" s="26" t="s">
        <v>114</v>
      </c>
      <c r="T213" s="26" t="s">
        <v>114</v>
      </c>
      <c r="U213" s="26" t="s">
        <v>114</v>
      </c>
      <c r="V213" s="26" t="s">
        <v>18</v>
      </c>
      <c r="W213" s="26">
        <v>12</v>
      </c>
      <c r="X213" s="26">
        <v>90.909103393554688</v>
      </c>
      <c r="Y213" s="26">
        <v>61.583301544189453</v>
      </c>
      <c r="Z213" s="26">
        <v>33.333301544189453</v>
      </c>
      <c r="AA213" s="26">
        <v>99</v>
      </c>
      <c r="AB213" s="26">
        <v>7.5431466102600098</v>
      </c>
      <c r="AC213" s="26">
        <v>7.5567889213562012</v>
      </c>
      <c r="AD213" s="26">
        <v>7.320946216583252</v>
      </c>
      <c r="AE213" s="26">
        <v>8.0536909103393555</v>
      </c>
      <c r="AF213" s="26">
        <v>10</v>
      </c>
      <c r="AG213" s="26" t="s">
        <v>167</v>
      </c>
      <c r="AH213" s="26" t="s">
        <v>167</v>
      </c>
      <c r="AI213" s="26" t="s">
        <v>167</v>
      </c>
      <c r="AJ213" s="26" t="s">
        <v>167</v>
      </c>
      <c r="AK213" s="26" t="s">
        <v>167</v>
      </c>
      <c r="AL213" s="26" t="s">
        <v>18</v>
      </c>
      <c r="AM213" s="26" t="s">
        <v>18</v>
      </c>
      <c r="AN213" s="26">
        <v>24</v>
      </c>
      <c r="AO213" s="26">
        <v>22</v>
      </c>
      <c r="AP213" s="26" t="s">
        <v>18</v>
      </c>
      <c r="AQ213" s="26" t="s">
        <v>18</v>
      </c>
      <c r="AR213" s="26" t="s">
        <v>18</v>
      </c>
      <c r="AS213" s="26" t="s">
        <v>67</v>
      </c>
      <c r="AT213" s="26" t="s">
        <v>18</v>
      </c>
      <c r="AU213" s="26">
        <v>96</v>
      </c>
      <c r="AV213" s="26">
        <v>6</v>
      </c>
      <c r="AW213" s="26" t="s">
        <v>18</v>
      </c>
    </row>
    <row r="214" spans="1:49">
      <c r="A214" s="27" t="s">
        <v>609</v>
      </c>
      <c r="B214" s="27" t="s">
        <v>610</v>
      </c>
      <c r="C214" s="28">
        <v>44326669765.400002</v>
      </c>
      <c r="D214" s="29">
        <v>560.45001220703125</v>
      </c>
      <c r="E214" s="29">
        <v>44.185665130615234</v>
      </c>
      <c r="F214" s="29">
        <v>-0.64393511092115663</v>
      </c>
      <c r="G214" s="29">
        <v>2528919936</v>
      </c>
      <c r="H214" s="29">
        <v>14.459999799728394</v>
      </c>
      <c r="I214" s="29" t="s">
        <v>19</v>
      </c>
      <c r="J214" s="29" t="s">
        <v>24</v>
      </c>
      <c r="K214" s="30">
        <v>0.16600000000000001</v>
      </c>
      <c r="L214" s="30">
        <v>7.4169999999999998</v>
      </c>
      <c r="M214" s="30">
        <v>10.500999999999999</v>
      </c>
      <c r="N214" s="26" t="s">
        <v>118</v>
      </c>
      <c r="O214" s="30" t="s">
        <v>18</v>
      </c>
      <c r="P214" s="30" t="s">
        <v>18</v>
      </c>
      <c r="Q214" s="30" t="s">
        <v>167</v>
      </c>
      <c r="R214" s="30">
        <v>8.4940433502197266</v>
      </c>
      <c r="S214" s="26" t="s">
        <v>18</v>
      </c>
      <c r="T214" s="26" t="s">
        <v>18</v>
      </c>
      <c r="U214" s="26" t="s">
        <v>18</v>
      </c>
      <c r="V214" s="26" t="s">
        <v>18</v>
      </c>
      <c r="W214" s="26">
        <v>13</v>
      </c>
      <c r="X214" s="26">
        <v>83.333297729492188</v>
      </c>
      <c r="Y214" s="26">
        <v>61.846199035644531</v>
      </c>
      <c r="Z214" s="26">
        <v>30.769199371337891</v>
      </c>
      <c r="AA214" s="26">
        <v>75</v>
      </c>
      <c r="AB214" s="26">
        <v>6.4007744789123535</v>
      </c>
      <c r="AC214" s="26">
        <v>8.8930625915527344</v>
      </c>
      <c r="AD214" s="26">
        <v>6.3133444786071777</v>
      </c>
      <c r="AE214" s="26">
        <v>8.9013147354125977</v>
      </c>
      <c r="AF214" s="26" t="s">
        <v>167</v>
      </c>
      <c r="AG214" s="26" t="s">
        <v>167</v>
      </c>
      <c r="AH214" s="26">
        <v>5.1763730049133301</v>
      </c>
      <c r="AI214" s="26">
        <v>3.5708544254302979</v>
      </c>
      <c r="AJ214" s="26" t="s">
        <v>167</v>
      </c>
      <c r="AK214" s="26" t="s">
        <v>167</v>
      </c>
      <c r="AL214" s="26">
        <v>10.100000381469727</v>
      </c>
      <c r="AM214" s="26" t="s">
        <v>18</v>
      </c>
      <c r="AN214" s="26">
        <v>34.299999237060547</v>
      </c>
      <c r="AO214" s="26" t="s">
        <v>18</v>
      </c>
      <c r="AP214" s="26" t="s">
        <v>18</v>
      </c>
      <c r="AQ214" s="26" t="s">
        <v>18</v>
      </c>
      <c r="AR214" s="26" t="s">
        <v>18</v>
      </c>
      <c r="AS214" s="26" t="s">
        <v>70</v>
      </c>
      <c r="AT214" s="26" t="s">
        <v>18</v>
      </c>
      <c r="AU214" s="26">
        <v>88</v>
      </c>
      <c r="AV214" s="26">
        <v>7</v>
      </c>
      <c r="AW214" s="26" t="s">
        <v>18</v>
      </c>
    </row>
    <row r="215" spans="1:49">
      <c r="A215" s="27" t="s">
        <v>611</v>
      </c>
      <c r="B215" s="27" t="s">
        <v>612</v>
      </c>
      <c r="C215" s="28">
        <v>44186120232.800003</v>
      </c>
      <c r="D215" s="29">
        <v>122.80000305175781</v>
      </c>
      <c r="E215" s="29">
        <v>27.238323211669922</v>
      </c>
      <c r="F215" s="29">
        <v>3.849471179195163</v>
      </c>
      <c r="G215" s="29">
        <v>5154499968</v>
      </c>
      <c r="H215" s="29">
        <v>4.5199999809265137</v>
      </c>
      <c r="I215" s="29" t="s">
        <v>28</v>
      </c>
      <c r="J215" s="29" t="s">
        <v>55</v>
      </c>
      <c r="K215" s="30">
        <v>2.6829999999999998</v>
      </c>
      <c r="L215" s="30">
        <v>4.7169999999999996</v>
      </c>
      <c r="M215" s="30">
        <v>33.103000000000002</v>
      </c>
      <c r="N215" s="26" t="s">
        <v>122</v>
      </c>
      <c r="O215" s="30">
        <v>6.0364799499511719</v>
      </c>
      <c r="P215" s="30">
        <v>1.2055840606241479</v>
      </c>
      <c r="Q215" s="30" t="s">
        <v>167</v>
      </c>
      <c r="R215" s="30">
        <v>4.9020133018493652</v>
      </c>
      <c r="S215" s="26" t="s">
        <v>114</v>
      </c>
      <c r="T215" s="26" t="s">
        <v>114</v>
      </c>
      <c r="U215" s="26" t="s">
        <v>114</v>
      </c>
      <c r="V215" s="26" t="s">
        <v>18</v>
      </c>
      <c r="W215" s="26">
        <v>12</v>
      </c>
      <c r="X215" s="26">
        <v>75</v>
      </c>
      <c r="Y215" s="26">
        <v>65.916702270507813</v>
      </c>
      <c r="Z215" s="26">
        <v>25</v>
      </c>
      <c r="AA215" s="26">
        <v>97</v>
      </c>
      <c r="AB215" s="26">
        <v>5.8488450050354004</v>
      </c>
      <c r="AC215" s="26">
        <v>8.2558012008666992</v>
      </c>
      <c r="AD215" s="26">
        <v>7.6321258544921875</v>
      </c>
      <c r="AE215" s="26">
        <v>9.0238847732543945</v>
      </c>
      <c r="AF215" s="26" t="s">
        <v>167</v>
      </c>
      <c r="AG215" s="26" t="s">
        <v>167</v>
      </c>
      <c r="AH215" s="26">
        <v>6.5363311767578125</v>
      </c>
      <c r="AI215" s="26">
        <v>3.5708544254302979</v>
      </c>
      <c r="AJ215" s="26" t="s">
        <v>167</v>
      </c>
      <c r="AK215" s="26" t="s">
        <v>167</v>
      </c>
      <c r="AL215" s="26" t="s">
        <v>18</v>
      </c>
      <c r="AM215" s="26">
        <v>0.87704918032786883</v>
      </c>
      <c r="AN215" s="26">
        <v>61</v>
      </c>
      <c r="AO215" s="26">
        <v>0</v>
      </c>
      <c r="AP215" s="26" t="s">
        <v>18</v>
      </c>
      <c r="AQ215" s="26" t="s">
        <v>18</v>
      </c>
      <c r="AR215" s="26" t="s">
        <v>18</v>
      </c>
      <c r="AS215" s="26" t="s">
        <v>67</v>
      </c>
      <c r="AT215" s="26" t="s">
        <v>18</v>
      </c>
      <c r="AU215" s="26">
        <v>63</v>
      </c>
      <c r="AV215" s="26">
        <v>3</v>
      </c>
      <c r="AW215" s="26" t="s">
        <v>114</v>
      </c>
    </row>
    <row r="216" spans="1:49">
      <c r="A216" s="27" t="s">
        <v>613</v>
      </c>
      <c r="B216" s="27" t="s">
        <v>614</v>
      </c>
      <c r="C216" s="28">
        <v>44149885181.360001</v>
      </c>
      <c r="D216" s="29">
        <v>77.139999389648438</v>
      </c>
      <c r="E216" s="29">
        <v>38.414058685302734</v>
      </c>
      <c r="F216" s="29">
        <v>19.779114146510679</v>
      </c>
      <c r="G216" s="29">
        <v>7346700032</v>
      </c>
      <c r="H216" s="29">
        <v>2.0299999415874481</v>
      </c>
      <c r="I216" s="29" t="s">
        <v>28</v>
      </c>
      <c r="J216" s="29" t="s">
        <v>44</v>
      </c>
      <c r="K216" s="30">
        <v>151.64500000000001</v>
      </c>
      <c r="L216" s="30">
        <v>54.816000000000003</v>
      </c>
      <c r="M216" s="30">
        <v>106.30800000000001</v>
      </c>
      <c r="N216" s="26" t="s">
        <v>118</v>
      </c>
      <c r="O216" s="30" t="s">
        <v>18</v>
      </c>
      <c r="P216" s="30" t="s">
        <v>18</v>
      </c>
      <c r="Q216" s="30" t="s">
        <v>167</v>
      </c>
      <c r="R216" s="30">
        <v>5.7661023139953613</v>
      </c>
      <c r="S216" s="26" t="s">
        <v>18</v>
      </c>
      <c r="T216" s="26" t="s">
        <v>18</v>
      </c>
      <c r="U216" s="26" t="s">
        <v>18</v>
      </c>
      <c r="V216" s="26" t="s">
        <v>18</v>
      </c>
      <c r="W216" s="26">
        <v>11</v>
      </c>
      <c r="X216" s="26">
        <v>72.727302551269531</v>
      </c>
      <c r="Y216" s="26">
        <v>57.909099578857422</v>
      </c>
      <c r="Z216" s="26">
        <v>36.363601684570313</v>
      </c>
      <c r="AA216" s="26">
        <v>100</v>
      </c>
      <c r="AB216" s="26">
        <v>7.1016254425048828</v>
      </c>
      <c r="AC216" s="26">
        <v>5.754086971282959</v>
      </c>
      <c r="AD216" s="26">
        <v>7.5016660690307617</v>
      </c>
      <c r="AE216" s="26">
        <v>8.6186275482177734</v>
      </c>
      <c r="AF216" s="26">
        <v>3</v>
      </c>
      <c r="AG216" s="26" t="s">
        <v>167</v>
      </c>
      <c r="AH216" s="26">
        <v>0.34239599108695984</v>
      </c>
      <c r="AI216" s="26">
        <v>10</v>
      </c>
      <c r="AJ216" s="26" t="s">
        <v>167</v>
      </c>
      <c r="AK216" s="26" t="s">
        <v>167</v>
      </c>
      <c r="AL216" s="26" t="s">
        <v>18</v>
      </c>
      <c r="AM216" s="26" t="s">
        <v>18</v>
      </c>
      <c r="AN216" s="26">
        <v>24</v>
      </c>
      <c r="AO216" s="26">
        <v>0</v>
      </c>
      <c r="AP216" s="26" t="s">
        <v>18</v>
      </c>
      <c r="AQ216" s="26" t="s">
        <v>18</v>
      </c>
      <c r="AR216" s="26" t="s">
        <v>18</v>
      </c>
      <c r="AS216" s="26" t="s">
        <v>66</v>
      </c>
      <c r="AT216" s="26" t="s">
        <v>18</v>
      </c>
      <c r="AU216" s="26">
        <v>47</v>
      </c>
      <c r="AV216" s="26">
        <v>3</v>
      </c>
      <c r="AW216" s="26" t="s">
        <v>18</v>
      </c>
    </row>
    <row r="217" spans="1:49">
      <c r="A217" s="27" t="s">
        <v>615</v>
      </c>
      <c r="B217" s="27" t="s">
        <v>616</v>
      </c>
      <c r="C217" s="28">
        <v>43927699949.760002</v>
      </c>
      <c r="D217" s="29">
        <v>438.44000244140625</v>
      </c>
      <c r="E217" s="29">
        <v>15.194558143615723</v>
      </c>
      <c r="F217" s="29">
        <v>15.825269847494216</v>
      </c>
      <c r="G217" s="29">
        <v>16209999872</v>
      </c>
      <c r="H217" s="29">
        <v>24.170000076293945</v>
      </c>
      <c r="I217" s="29" t="s">
        <v>19</v>
      </c>
      <c r="J217" s="29" t="s">
        <v>24</v>
      </c>
      <c r="K217" s="30">
        <v>8.8000000000000007</v>
      </c>
      <c r="L217" s="30">
        <v>28.747</v>
      </c>
      <c r="M217" s="30" t="s">
        <v>18</v>
      </c>
      <c r="N217" s="26" t="s">
        <v>118</v>
      </c>
      <c r="O217" s="30" t="s">
        <v>18</v>
      </c>
      <c r="P217" s="30" t="s">
        <v>18</v>
      </c>
      <c r="Q217" s="30" t="s">
        <v>167</v>
      </c>
      <c r="R217" s="30" t="s">
        <v>167</v>
      </c>
      <c r="S217" s="26" t="s">
        <v>18</v>
      </c>
      <c r="T217" s="26" t="s">
        <v>18</v>
      </c>
      <c r="U217" s="26" t="s">
        <v>18</v>
      </c>
      <c r="V217" s="26" t="s">
        <v>18</v>
      </c>
      <c r="W217" s="26">
        <v>8</v>
      </c>
      <c r="X217" s="26">
        <v>87.5</v>
      </c>
      <c r="Y217" s="26">
        <v>66.375</v>
      </c>
      <c r="Z217" s="26">
        <v>25</v>
      </c>
      <c r="AA217" s="26">
        <v>95</v>
      </c>
      <c r="AB217" s="26">
        <v>6.1607518196105957</v>
      </c>
      <c r="AC217" s="26">
        <v>7.5795669555664063</v>
      </c>
      <c r="AD217" s="26">
        <v>5.8824849128723145</v>
      </c>
      <c r="AE217" s="26">
        <v>9.6720170974731445</v>
      </c>
      <c r="AF217" s="26" t="s">
        <v>167</v>
      </c>
      <c r="AG217" s="26" t="s">
        <v>167</v>
      </c>
      <c r="AH217" s="26">
        <v>6.1093869209289551</v>
      </c>
      <c r="AI217" s="26">
        <v>9.6930942535400391</v>
      </c>
      <c r="AJ217" s="26">
        <v>0</v>
      </c>
      <c r="AK217" s="26" t="s">
        <v>167</v>
      </c>
      <c r="AL217" s="26" t="s">
        <v>18</v>
      </c>
      <c r="AM217" s="26" t="s">
        <v>18</v>
      </c>
      <c r="AN217" s="26">
        <v>40</v>
      </c>
      <c r="AO217" s="26" t="s">
        <v>18</v>
      </c>
      <c r="AP217" s="26" t="s">
        <v>18</v>
      </c>
      <c r="AQ217" s="26" t="s">
        <v>18</v>
      </c>
      <c r="AR217" s="26" t="s">
        <v>18</v>
      </c>
      <c r="AS217" s="26" t="s">
        <v>66</v>
      </c>
      <c r="AT217" s="26" t="s">
        <v>18</v>
      </c>
      <c r="AU217" s="26">
        <v>82</v>
      </c>
      <c r="AV217" s="26">
        <v>6</v>
      </c>
      <c r="AW217" s="26" t="s">
        <v>18</v>
      </c>
    </row>
    <row r="218" spans="1:49">
      <c r="A218" s="27" t="s">
        <v>617</v>
      </c>
      <c r="B218" s="27" t="s">
        <v>618</v>
      </c>
      <c r="C218" s="28">
        <v>43579873759.5</v>
      </c>
      <c r="D218" s="29">
        <v>129.35000610351563</v>
      </c>
      <c r="E218" s="29">
        <v>15.895838737487793</v>
      </c>
      <c r="F218" s="29">
        <v>7.4836937516530755</v>
      </c>
      <c r="G218" s="29">
        <v>20431000064</v>
      </c>
      <c r="H218" s="29">
        <v>5.2299999594688416</v>
      </c>
      <c r="I218" s="29" t="s">
        <v>25</v>
      </c>
      <c r="J218" s="29" t="s">
        <v>212</v>
      </c>
      <c r="K218" s="30">
        <v>1765.1189999999999</v>
      </c>
      <c r="L218" s="30">
        <v>1368.21</v>
      </c>
      <c r="M218" s="30">
        <v>11460.582</v>
      </c>
      <c r="N218" s="26" t="s">
        <v>118</v>
      </c>
      <c r="O218" s="30" t="s">
        <v>18</v>
      </c>
      <c r="P218" s="30" t="s">
        <v>18</v>
      </c>
      <c r="Q218" s="30" t="s">
        <v>167</v>
      </c>
      <c r="R218" s="30">
        <v>1.6658971309661865</v>
      </c>
      <c r="S218" s="26" t="s">
        <v>18</v>
      </c>
      <c r="T218" s="26" t="s">
        <v>114</v>
      </c>
      <c r="U218" s="26" t="s">
        <v>114</v>
      </c>
      <c r="V218" s="26" t="s">
        <v>18</v>
      </c>
      <c r="W218" s="26">
        <v>13</v>
      </c>
      <c r="X218" s="26">
        <v>92.307701110839844</v>
      </c>
      <c r="Y218" s="26">
        <v>60.307701110839844</v>
      </c>
      <c r="Z218" s="26">
        <v>53.846199035644531</v>
      </c>
      <c r="AA218" s="26">
        <v>75</v>
      </c>
      <c r="AB218" s="26">
        <v>6.5678024291992188</v>
      </c>
      <c r="AC218" s="26">
        <v>9.370356559753418</v>
      </c>
      <c r="AD218" s="26">
        <v>8.2019500732421875</v>
      </c>
      <c r="AE218" s="26">
        <v>7.6355686187744141</v>
      </c>
      <c r="AF218" s="26">
        <v>7.2760205268859863</v>
      </c>
      <c r="AG218" s="26">
        <v>10</v>
      </c>
      <c r="AH218" s="26">
        <v>8.0441999435424805</v>
      </c>
      <c r="AI218" s="26" t="s">
        <v>167</v>
      </c>
      <c r="AJ218" s="26">
        <v>7.4413037300109863</v>
      </c>
      <c r="AK218" s="26" t="s">
        <v>167</v>
      </c>
      <c r="AL218" s="26" t="s">
        <v>18</v>
      </c>
      <c r="AM218" s="26" t="s">
        <v>18</v>
      </c>
      <c r="AN218" s="26" t="s">
        <v>18</v>
      </c>
      <c r="AO218" s="26" t="s">
        <v>18</v>
      </c>
      <c r="AP218" s="26" t="s">
        <v>18</v>
      </c>
      <c r="AQ218" s="26" t="s">
        <v>18</v>
      </c>
      <c r="AR218" s="26" t="s">
        <v>18</v>
      </c>
      <c r="AS218" s="26" t="s">
        <v>67</v>
      </c>
      <c r="AT218" s="26" t="s">
        <v>18</v>
      </c>
      <c r="AU218" s="26">
        <v>58</v>
      </c>
      <c r="AV218" s="26">
        <v>4</v>
      </c>
      <c r="AW218" s="26" t="s">
        <v>18</v>
      </c>
    </row>
    <row r="219" spans="1:49">
      <c r="A219" s="27" t="s">
        <v>619</v>
      </c>
      <c r="B219" s="27" t="s">
        <v>620</v>
      </c>
      <c r="C219" s="28">
        <v>43470682469.420006</v>
      </c>
      <c r="D219" s="29">
        <v>57.619998931884766</v>
      </c>
      <c r="E219" s="29">
        <v>11.439211845397949</v>
      </c>
      <c r="F219" s="29">
        <v>11.545990093686974</v>
      </c>
      <c r="G219" s="29">
        <v>33804999680</v>
      </c>
      <c r="H219" s="29">
        <v>3.8771799504756927</v>
      </c>
      <c r="I219" s="29" t="s">
        <v>19</v>
      </c>
      <c r="J219" s="29" t="s">
        <v>24</v>
      </c>
      <c r="K219" s="30">
        <v>10.493</v>
      </c>
      <c r="L219" s="30">
        <v>132.75899999999999</v>
      </c>
      <c r="M219" s="30" t="s">
        <v>18</v>
      </c>
      <c r="N219" s="26" t="s">
        <v>118</v>
      </c>
      <c r="O219" s="30" t="s">
        <v>18</v>
      </c>
      <c r="P219" s="30" t="s">
        <v>18</v>
      </c>
      <c r="Q219" s="30" t="s">
        <v>167</v>
      </c>
      <c r="R219" s="30" t="s">
        <v>167</v>
      </c>
      <c r="S219" s="26" t="s">
        <v>18</v>
      </c>
      <c r="T219" s="26" t="s">
        <v>18</v>
      </c>
      <c r="U219" s="26" t="s">
        <v>18</v>
      </c>
      <c r="V219" s="26" t="s">
        <v>18</v>
      </c>
      <c r="W219" s="26">
        <v>10</v>
      </c>
      <c r="X219" s="26">
        <v>90</v>
      </c>
      <c r="Y219" s="26">
        <v>59</v>
      </c>
      <c r="Z219" s="26">
        <v>40</v>
      </c>
      <c r="AA219" s="26">
        <v>75</v>
      </c>
      <c r="AB219" s="26">
        <v>7.6674327850341797</v>
      </c>
      <c r="AC219" s="26">
        <v>9.0510530471801758</v>
      </c>
      <c r="AD219" s="26">
        <v>8.1966142654418945</v>
      </c>
      <c r="AE219" s="26">
        <v>9.0837154388427734</v>
      </c>
      <c r="AF219" s="26" t="s">
        <v>167</v>
      </c>
      <c r="AG219" s="26" t="s">
        <v>167</v>
      </c>
      <c r="AH219" s="26">
        <v>6.6853275299072266</v>
      </c>
      <c r="AI219" s="26" t="s">
        <v>167</v>
      </c>
      <c r="AJ219" s="26" t="s">
        <v>167</v>
      </c>
      <c r="AK219" s="26" t="s">
        <v>167</v>
      </c>
      <c r="AL219" s="26" t="s">
        <v>18</v>
      </c>
      <c r="AM219" s="26">
        <v>1</v>
      </c>
      <c r="AN219" s="26">
        <v>40</v>
      </c>
      <c r="AO219" s="26" t="s">
        <v>18</v>
      </c>
      <c r="AP219" s="26" t="s">
        <v>18</v>
      </c>
      <c r="AQ219" s="26" t="s">
        <v>18</v>
      </c>
      <c r="AR219" s="26" t="s">
        <v>18</v>
      </c>
      <c r="AS219" s="26" t="s">
        <v>67</v>
      </c>
      <c r="AT219" s="26" t="s">
        <v>18</v>
      </c>
      <c r="AU219" s="26">
        <v>92</v>
      </c>
      <c r="AV219" s="26">
        <v>1</v>
      </c>
      <c r="AW219" s="26" t="s">
        <v>18</v>
      </c>
    </row>
    <row r="220" spans="1:49">
      <c r="A220" s="27" t="s">
        <v>621</v>
      </c>
      <c r="B220" s="27" t="s">
        <v>622</v>
      </c>
      <c r="C220" s="28">
        <v>42762228296.480003</v>
      </c>
      <c r="D220" s="29">
        <v>74.180000305175781</v>
      </c>
      <c r="E220" s="29">
        <v>34.920166015625</v>
      </c>
      <c r="F220" s="29">
        <v>24.132154644923688</v>
      </c>
      <c r="G220" s="29">
        <v>12255000064</v>
      </c>
      <c r="H220" s="29">
        <v>-11.230000331997871</v>
      </c>
      <c r="I220" s="29" t="s">
        <v>19</v>
      </c>
      <c r="J220" s="29" t="s">
        <v>120</v>
      </c>
      <c r="K220" s="30">
        <v>9.8010000000000002</v>
      </c>
      <c r="L220" s="30">
        <v>57.634</v>
      </c>
      <c r="M220" s="30">
        <v>297.27</v>
      </c>
      <c r="N220" s="26" t="s">
        <v>118</v>
      </c>
      <c r="O220" s="30" t="s">
        <v>18</v>
      </c>
      <c r="P220" s="30" t="s">
        <v>18</v>
      </c>
      <c r="Q220" s="30" t="s">
        <v>167</v>
      </c>
      <c r="R220" s="30">
        <v>4.4610676765441895</v>
      </c>
      <c r="S220" s="26" t="s">
        <v>18</v>
      </c>
      <c r="T220" s="26" t="s">
        <v>18</v>
      </c>
      <c r="U220" s="26" t="s">
        <v>114</v>
      </c>
      <c r="V220" s="26" t="s">
        <v>18</v>
      </c>
      <c r="W220" s="26">
        <v>12</v>
      </c>
      <c r="X220" s="26" t="s">
        <v>18</v>
      </c>
      <c r="Y220" s="26">
        <v>65.25</v>
      </c>
      <c r="Z220" s="26">
        <v>33.333301544189453</v>
      </c>
      <c r="AA220" s="26" t="s">
        <v>18</v>
      </c>
      <c r="AB220" s="26">
        <v>7.8653035163879395</v>
      </c>
      <c r="AC220" s="26">
        <v>8.0821247100830078</v>
      </c>
      <c r="AD220" s="26">
        <v>5.4861712455749512</v>
      </c>
      <c r="AE220" s="26">
        <v>9.1857357025146484</v>
      </c>
      <c r="AF220" s="26" t="s">
        <v>167</v>
      </c>
      <c r="AG220" s="26" t="s">
        <v>167</v>
      </c>
      <c r="AH220" s="26">
        <v>4.572537899017334</v>
      </c>
      <c r="AI220" s="26">
        <v>0.7653312087059021</v>
      </c>
      <c r="AJ220" s="26" t="s">
        <v>167</v>
      </c>
      <c r="AK220" s="26" t="s">
        <v>167</v>
      </c>
      <c r="AL220" s="26" t="s">
        <v>18</v>
      </c>
      <c r="AM220" s="26" t="s">
        <v>18</v>
      </c>
      <c r="AN220" s="26" t="s">
        <v>18</v>
      </c>
      <c r="AO220" s="26">
        <v>16.659999847412109</v>
      </c>
      <c r="AP220" s="26" t="s">
        <v>18</v>
      </c>
      <c r="AQ220" s="26" t="s">
        <v>18</v>
      </c>
      <c r="AR220" s="26" t="s">
        <v>18</v>
      </c>
      <c r="AS220" s="26" t="s">
        <v>67</v>
      </c>
      <c r="AT220" s="26" t="s">
        <v>18</v>
      </c>
      <c r="AU220" s="26">
        <v>88</v>
      </c>
      <c r="AV220" s="26">
        <v>5</v>
      </c>
      <c r="AW220" s="26" t="s">
        <v>18</v>
      </c>
    </row>
    <row r="221" spans="1:49">
      <c r="A221" s="27" t="s">
        <v>623</v>
      </c>
      <c r="B221" s="27" t="s">
        <v>624</v>
      </c>
      <c r="C221" s="28">
        <v>42642474374.839989</v>
      </c>
      <c r="D221" s="29">
        <v>145.50999450683594</v>
      </c>
      <c r="E221" s="29">
        <v>29.680803298950195</v>
      </c>
      <c r="F221" s="29">
        <v>4.660861529478777</v>
      </c>
      <c r="G221" s="29">
        <v>6734999936</v>
      </c>
      <c r="H221" s="29">
        <v>4.2200000286102295</v>
      </c>
      <c r="I221" s="29" t="s">
        <v>21</v>
      </c>
      <c r="J221" s="29" t="s">
        <v>249</v>
      </c>
      <c r="K221" s="30">
        <v>12.324999999999999</v>
      </c>
      <c r="L221" s="30">
        <v>36.014000000000003</v>
      </c>
      <c r="M221" s="30">
        <v>919.54700000000003</v>
      </c>
      <c r="N221" s="26" t="s">
        <v>118</v>
      </c>
      <c r="O221" s="30" t="s">
        <v>18</v>
      </c>
      <c r="P221" s="30" t="s">
        <v>18</v>
      </c>
      <c r="Q221" s="30" t="s">
        <v>167</v>
      </c>
      <c r="R221" s="30" t="s">
        <v>167</v>
      </c>
      <c r="S221" s="26" t="s">
        <v>18</v>
      </c>
      <c r="T221" s="26" t="s">
        <v>18</v>
      </c>
      <c r="U221" s="26" t="s">
        <v>114</v>
      </c>
      <c r="V221" s="26" t="s">
        <v>18</v>
      </c>
      <c r="W221" s="26">
        <v>11</v>
      </c>
      <c r="X221" s="26">
        <v>90.909103393554688</v>
      </c>
      <c r="Y221" s="26">
        <v>65.909103393554688</v>
      </c>
      <c r="Z221" s="26">
        <v>27.272699356079102</v>
      </c>
      <c r="AA221" s="26">
        <v>75</v>
      </c>
      <c r="AB221" s="26">
        <v>7.8818049430847168</v>
      </c>
      <c r="AC221" s="26">
        <v>7.8269286155700684</v>
      </c>
      <c r="AD221" s="26">
        <v>3.03243088722229</v>
      </c>
      <c r="AE221" s="26">
        <v>7.9742021560668945</v>
      </c>
      <c r="AF221" s="26">
        <v>9.3397207260131836</v>
      </c>
      <c r="AG221" s="26">
        <v>3</v>
      </c>
      <c r="AH221" s="26">
        <v>6.1473746299743652</v>
      </c>
      <c r="AI221" s="26">
        <v>9.6380090713500977</v>
      </c>
      <c r="AJ221" s="26">
        <v>8.0951900482177734</v>
      </c>
      <c r="AK221" s="26" t="s">
        <v>167</v>
      </c>
      <c r="AL221" s="26" t="s">
        <v>18</v>
      </c>
      <c r="AM221" s="26" t="s">
        <v>18</v>
      </c>
      <c r="AN221" s="26">
        <v>38</v>
      </c>
      <c r="AO221" s="26" t="s">
        <v>18</v>
      </c>
      <c r="AP221" s="26" t="s">
        <v>18</v>
      </c>
      <c r="AQ221" s="26" t="s">
        <v>18</v>
      </c>
      <c r="AR221" s="26" t="s">
        <v>18</v>
      </c>
      <c r="AS221" s="26" t="s">
        <v>67</v>
      </c>
      <c r="AT221" s="26" t="s">
        <v>18</v>
      </c>
      <c r="AU221" s="26">
        <v>93</v>
      </c>
      <c r="AV221" s="26">
        <v>7</v>
      </c>
      <c r="AW221" s="26" t="s">
        <v>18</v>
      </c>
    </row>
    <row r="222" spans="1:49">
      <c r="A222" s="27" t="s">
        <v>625</v>
      </c>
      <c r="B222" s="27" t="s">
        <v>626</v>
      </c>
      <c r="C222" s="28">
        <v>42557416276.700012</v>
      </c>
      <c r="D222" s="29">
        <v>30.670000076293945</v>
      </c>
      <c r="E222" s="29">
        <v>17.825674057006836</v>
      </c>
      <c r="F222" s="29">
        <v>-6.6905717276009131</v>
      </c>
      <c r="G222" s="29">
        <v>14813999872</v>
      </c>
      <c r="H222" s="29">
        <v>1.5600000321865082</v>
      </c>
      <c r="I222" s="29" t="s">
        <v>25</v>
      </c>
      <c r="J222" s="29" t="s">
        <v>48</v>
      </c>
      <c r="K222" s="30">
        <v>316.43900000000002</v>
      </c>
      <c r="L222" s="30">
        <v>183.505</v>
      </c>
      <c r="M222" s="30">
        <v>8236.3289999999997</v>
      </c>
      <c r="N222" s="26" t="s">
        <v>118</v>
      </c>
      <c r="O222" s="30" t="s">
        <v>18</v>
      </c>
      <c r="P222" s="30" t="s">
        <v>18</v>
      </c>
      <c r="Q222" s="30" t="s">
        <v>167</v>
      </c>
      <c r="R222" s="30">
        <v>6.1231927871704102</v>
      </c>
      <c r="S222" s="26" t="s">
        <v>114</v>
      </c>
      <c r="T222" s="26" t="s">
        <v>114</v>
      </c>
      <c r="U222" s="26" t="s">
        <v>114</v>
      </c>
      <c r="V222" s="26" t="s">
        <v>18</v>
      </c>
      <c r="W222" s="26">
        <v>11</v>
      </c>
      <c r="X222" s="26" t="s">
        <v>18</v>
      </c>
      <c r="Y222" s="26">
        <v>63.272701263427734</v>
      </c>
      <c r="Z222" s="26">
        <v>36.363601684570313</v>
      </c>
      <c r="AA222" s="26" t="s">
        <v>18</v>
      </c>
      <c r="AB222" s="26">
        <v>7.4158754348754883</v>
      </c>
      <c r="AC222" s="26">
        <v>7.2861943244934082</v>
      </c>
      <c r="AD222" s="26">
        <v>5.885775089263916</v>
      </c>
      <c r="AE222" s="26">
        <v>8.420562744140625</v>
      </c>
      <c r="AF222" s="26">
        <v>0</v>
      </c>
      <c r="AG222" s="26">
        <v>3</v>
      </c>
      <c r="AH222" s="26" t="s">
        <v>167</v>
      </c>
      <c r="AI222" s="26" t="s">
        <v>167</v>
      </c>
      <c r="AJ222" s="26">
        <v>10</v>
      </c>
      <c r="AK222" s="26">
        <v>6.3652019500732422</v>
      </c>
      <c r="AL222" s="26" t="s">
        <v>18</v>
      </c>
      <c r="AM222" s="26" t="s">
        <v>18</v>
      </c>
      <c r="AN222" s="26">
        <v>21</v>
      </c>
      <c r="AO222" s="26">
        <v>23.040000915527344</v>
      </c>
      <c r="AP222" s="26" t="s">
        <v>18</v>
      </c>
      <c r="AQ222" s="26" t="s">
        <v>18</v>
      </c>
      <c r="AR222" s="26" t="s">
        <v>18</v>
      </c>
      <c r="AS222" s="26" t="s">
        <v>67</v>
      </c>
      <c r="AT222" s="26" t="s">
        <v>18</v>
      </c>
      <c r="AU222" s="26">
        <v>65</v>
      </c>
      <c r="AV222" s="26">
        <v>10</v>
      </c>
      <c r="AW222" s="26" t="s">
        <v>18</v>
      </c>
    </row>
    <row r="223" spans="1:49">
      <c r="A223" s="27" t="s">
        <v>627</v>
      </c>
      <c r="B223" s="27" t="s">
        <v>628</v>
      </c>
      <c r="C223" s="28">
        <v>42288582801.300003</v>
      </c>
      <c r="D223" s="29">
        <v>182.89999389648438</v>
      </c>
      <c r="E223" s="29">
        <v>32.257495880126953</v>
      </c>
      <c r="F223" s="29">
        <v>11.093476834575689</v>
      </c>
      <c r="G223" s="29">
        <v>6596950016</v>
      </c>
      <c r="H223" s="29">
        <v>5.7100000381469727</v>
      </c>
      <c r="I223" s="29" t="s">
        <v>28</v>
      </c>
      <c r="J223" s="29" t="s">
        <v>340</v>
      </c>
      <c r="K223" s="30">
        <v>25.013000000000002</v>
      </c>
      <c r="L223" s="30">
        <v>82.018000000000001</v>
      </c>
      <c r="M223" s="30">
        <v>307.83199999999999</v>
      </c>
      <c r="N223" s="26" t="s">
        <v>118</v>
      </c>
      <c r="O223" s="30" t="s">
        <v>18</v>
      </c>
      <c r="P223" s="30" t="s">
        <v>18</v>
      </c>
      <c r="Q223" s="30" t="s">
        <v>167</v>
      </c>
      <c r="R223" s="30">
        <v>6.4854722023010254</v>
      </c>
      <c r="S223" s="26" t="s">
        <v>18</v>
      </c>
      <c r="T223" s="26" t="s">
        <v>18</v>
      </c>
      <c r="U223" s="26" t="s">
        <v>114</v>
      </c>
      <c r="V223" s="26" t="s">
        <v>18</v>
      </c>
      <c r="W223" s="26">
        <v>9</v>
      </c>
      <c r="X223" s="26">
        <v>88.888900756835938</v>
      </c>
      <c r="Y223" s="26">
        <v>63.555599212646484</v>
      </c>
      <c r="Z223" s="26">
        <v>33.333301544189453</v>
      </c>
      <c r="AA223" s="26">
        <v>75</v>
      </c>
      <c r="AB223" s="26">
        <v>8.645380973815918</v>
      </c>
      <c r="AC223" s="26">
        <v>7.5726265907287598</v>
      </c>
      <c r="AD223" s="26">
        <v>5.5291152000427246</v>
      </c>
      <c r="AE223" s="26">
        <v>7.3010897636413574</v>
      </c>
      <c r="AF223" s="26">
        <v>9.0588235855102539</v>
      </c>
      <c r="AG223" s="26" t="s">
        <v>167</v>
      </c>
      <c r="AH223" s="26" t="s">
        <v>167</v>
      </c>
      <c r="AI223" s="26" t="s">
        <v>167</v>
      </c>
      <c r="AJ223" s="26" t="s">
        <v>167</v>
      </c>
      <c r="AK223" s="26" t="s">
        <v>167</v>
      </c>
      <c r="AL223" s="26" t="s">
        <v>18</v>
      </c>
      <c r="AM223" s="26" t="s">
        <v>18</v>
      </c>
      <c r="AN223" s="26" t="s">
        <v>18</v>
      </c>
      <c r="AO223" s="26">
        <v>6.7800002098083496</v>
      </c>
      <c r="AP223" s="26" t="s">
        <v>18</v>
      </c>
      <c r="AQ223" s="26" t="s">
        <v>18</v>
      </c>
      <c r="AR223" s="26" t="s">
        <v>18</v>
      </c>
      <c r="AS223" s="26" t="s">
        <v>69</v>
      </c>
      <c r="AT223" s="26" t="s">
        <v>18</v>
      </c>
      <c r="AU223" s="26">
        <v>82</v>
      </c>
      <c r="AV223" s="26">
        <v>8</v>
      </c>
      <c r="AW223" s="26" t="s">
        <v>18</v>
      </c>
    </row>
    <row r="224" spans="1:49">
      <c r="A224" s="27" t="s">
        <v>629</v>
      </c>
      <c r="B224" s="27" t="s">
        <v>630</v>
      </c>
      <c r="C224" s="28">
        <v>42146600000</v>
      </c>
      <c r="D224" s="29">
        <v>117.40000152587891</v>
      </c>
      <c r="E224" s="29">
        <v>10.156238555908203</v>
      </c>
      <c r="F224" s="29">
        <v>14.572011967186294</v>
      </c>
      <c r="G224" s="29">
        <v>52337000448</v>
      </c>
      <c r="H224" s="29">
        <v>6.7064310312271118</v>
      </c>
      <c r="I224" s="29" t="s">
        <v>19</v>
      </c>
      <c r="J224" s="29" t="s">
        <v>43</v>
      </c>
      <c r="K224" s="30">
        <v>11.968</v>
      </c>
      <c r="L224" s="30">
        <v>33.256999999999998</v>
      </c>
      <c r="M224" s="30" t="s">
        <v>18</v>
      </c>
      <c r="N224" s="26" t="s">
        <v>118</v>
      </c>
      <c r="O224" s="30" t="s">
        <v>18</v>
      </c>
      <c r="P224" s="30" t="s">
        <v>18</v>
      </c>
      <c r="Q224" s="30" t="s">
        <v>167</v>
      </c>
      <c r="R224" s="30" t="s">
        <v>167</v>
      </c>
      <c r="S224" s="26" t="s">
        <v>18</v>
      </c>
      <c r="T224" s="26" t="s">
        <v>18</v>
      </c>
      <c r="U224" s="26" t="s">
        <v>114</v>
      </c>
      <c r="V224" s="26" t="s">
        <v>18</v>
      </c>
      <c r="W224" s="26">
        <v>10</v>
      </c>
      <c r="X224" s="26" t="s">
        <v>18</v>
      </c>
      <c r="Y224" s="26">
        <v>65.800003051757813</v>
      </c>
      <c r="Z224" s="26">
        <v>50</v>
      </c>
      <c r="AA224" s="26" t="s">
        <v>18</v>
      </c>
      <c r="AB224" s="26">
        <v>7.0112109184265137</v>
      </c>
      <c r="AC224" s="26">
        <v>7.9117488861083984</v>
      </c>
      <c r="AD224" s="26">
        <v>7.2273955345153809</v>
      </c>
      <c r="AE224" s="26">
        <v>8.7882003784179688</v>
      </c>
      <c r="AF224" s="26">
        <v>0</v>
      </c>
      <c r="AG224" s="26" t="s">
        <v>167</v>
      </c>
      <c r="AH224" s="26">
        <v>5.6557068824768066</v>
      </c>
      <c r="AI224" s="26">
        <v>3</v>
      </c>
      <c r="AJ224" s="26">
        <v>0</v>
      </c>
      <c r="AK224" s="26" t="s">
        <v>167</v>
      </c>
      <c r="AL224" s="26" t="s">
        <v>18</v>
      </c>
      <c r="AM224" s="26" t="s">
        <v>18</v>
      </c>
      <c r="AN224" s="26" t="s">
        <v>18</v>
      </c>
      <c r="AO224" s="26" t="s">
        <v>18</v>
      </c>
      <c r="AP224" s="26" t="s">
        <v>18</v>
      </c>
      <c r="AQ224" s="26" t="s">
        <v>18</v>
      </c>
      <c r="AR224" s="26" t="s">
        <v>18</v>
      </c>
      <c r="AS224" s="26" t="s">
        <v>67</v>
      </c>
      <c r="AT224" s="26" t="s">
        <v>18</v>
      </c>
      <c r="AU224" s="26">
        <v>69</v>
      </c>
      <c r="AV224" s="26">
        <v>1</v>
      </c>
      <c r="AW224" s="26" t="s">
        <v>18</v>
      </c>
    </row>
    <row r="225" spans="1:49">
      <c r="A225" s="27" t="s">
        <v>631</v>
      </c>
      <c r="B225" s="27" t="s">
        <v>632</v>
      </c>
      <c r="C225" s="28">
        <v>41976048240</v>
      </c>
      <c r="D225" s="29">
        <v>78.480003356933594</v>
      </c>
      <c r="E225" s="29">
        <v>12.793567657470703</v>
      </c>
      <c r="F225" s="29">
        <v>5.7539473455597623</v>
      </c>
      <c r="G225" s="29">
        <v>153999003648</v>
      </c>
      <c r="H225" s="29">
        <v>4.929999902844429</v>
      </c>
      <c r="I225" s="29" t="s">
        <v>21</v>
      </c>
      <c r="J225" s="29" t="s">
        <v>41</v>
      </c>
      <c r="K225" s="30">
        <v>34.991</v>
      </c>
      <c r="L225" s="30">
        <v>153.31800000000001</v>
      </c>
      <c r="M225" s="30">
        <v>3141.9450000000002</v>
      </c>
      <c r="N225" s="26" t="s">
        <v>118</v>
      </c>
      <c r="O225" s="30" t="s">
        <v>18</v>
      </c>
      <c r="P225" s="30" t="s">
        <v>18</v>
      </c>
      <c r="Q225" s="30" t="s">
        <v>167</v>
      </c>
      <c r="R225" s="30">
        <v>2.2618756294250488</v>
      </c>
      <c r="S225" s="26" t="s">
        <v>18</v>
      </c>
      <c r="T225" s="26" t="s">
        <v>18</v>
      </c>
      <c r="U225" s="26" t="s">
        <v>18</v>
      </c>
      <c r="V225" s="26" t="s">
        <v>18</v>
      </c>
      <c r="W225" s="26">
        <v>10</v>
      </c>
      <c r="X225" s="26" t="s">
        <v>18</v>
      </c>
      <c r="Y225" s="26">
        <v>63</v>
      </c>
      <c r="Z225" s="26">
        <v>30</v>
      </c>
      <c r="AA225" s="26" t="s">
        <v>18</v>
      </c>
      <c r="AB225" s="26">
        <v>5.1132636070251465</v>
      </c>
      <c r="AC225" s="26">
        <v>7.2066311836242676</v>
      </c>
      <c r="AD225" s="26">
        <v>3.8704674243927002</v>
      </c>
      <c r="AE225" s="26">
        <v>9.3553304672241211</v>
      </c>
      <c r="AF225" s="26">
        <v>0</v>
      </c>
      <c r="AG225" s="26" t="s">
        <v>167</v>
      </c>
      <c r="AH225" s="26" t="s">
        <v>167</v>
      </c>
      <c r="AI225" s="26">
        <v>2</v>
      </c>
      <c r="AJ225" s="26" t="s">
        <v>167</v>
      </c>
      <c r="AK225" s="26" t="s">
        <v>167</v>
      </c>
      <c r="AL225" s="26" t="s">
        <v>18</v>
      </c>
      <c r="AM225" s="26" t="s">
        <v>18</v>
      </c>
      <c r="AN225" s="26" t="s">
        <v>18</v>
      </c>
      <c r="AO225" s="26" t="s">
        <v>18</v>
      </c>
      <c r="AP225" s="26" t="s">
        <v>18</v>
      </c>
      <c r="AQ225" s="26" t="s">
        <v>18</v>
      </c>
      <c r="AR225" s="26" t="s">
        <v>18</v>
      </c>
      <c r="AS225" s="26" t="s">
        <v>67</v>
      </c>
      <c r="AT225" s="26" t="s">
        <v>18</v>
      </c>
      <c r="AU225" s="26">
        <v>95</v>
      </c>
      <c r="AV225" s="26">
        <v>1</v>
      </c>
      <c r="AW225" s="26" t="s">
        <v>18</v>
      </c>
    </row>
    <row r="226" spans="1:49">
      <c r="A226" s="27" t="s">
        <v>633</v>
      </c>
      <c r="B226" s="27" t="s">
        <v>634</v>
      </c>
      <c r="C226" s="28">
        <v>41798119968.549995</v>
      </c>
      <c r="D226" s="29">
        <v>294.64999389648438</v>
      </c>
      <c r="E226" s="29">
        <v>53.792629241943359</v>
      </c>
      <c r="F226" s="29">
        <v>23.777195712080413</v>
      </c>
      <c r="G226" s="29">
        <v>34065000448</v>
      </c>
      <c r="H226" s="29">
        <v>5.2100000381469727</v>
      </c>
      <c r="I226" s="29" t="s">
        <v>28</v>
      </c>
      <c r="J226" s="29" t="s">
        <v>273</v>
      </c>
      <c r="K226" s="30">
        <v>309.88</v>
      </c>
      <c r="L226" s="30">
        <v>577.45799999999997</v>
      </c>
      <c r="M226" s="30">
        <v>715152.37600000005</v>
      </c>
      <c r="N226" s="26" t="s">
        <v>118</v>
      </c>
      <c r="O226" s="30" t="s">
        <v>18</v>
      </c>
      <c r="P226" s="30" t="s">
        <v>18</v>
      </c>
      <c r="Q226" s="30">
        <v>8.5518169403076172</v>
      </c>
      <c r="R226" s="30">
        <v>5.3187642097473145</v>
      </c>
      <c r="S226" s="26" t="s">
        <v>18</v>
      </c>
      <c r="T226" s="26" t="s">
        <v>18</v>
      </c>
      <c r="U226" s="26" t="s">
        <v>114</v>
      </c>
      <c r="V226" s="26" t="s">
        <v>18</v>
      </c>
      <c r="W226" s="26">
        <v>13</v>
      </c>
      <c r="X226" s="26" t="s">
        <v>18</v>
      </c>
      <c r="Y226" s="26">
        <v>62.923099517822266</v>
      </c>
      <c r="Z226" s="26">
        <v>38.461498260498047</v>
      </c>
      <c r="AA226" s="26" t="s">
        <v>18</v>
      </c>
      <c r="AB226" s="26">
        <v>5.3538756370544434</v>
      </c>
      <c r="AC226" s="26">
        <v>8.6131248474121094</v>
      </c>
      <c r="AD226" s="26">
        <v>7.102170467376709</v>
      </c>
      <c r="AE226" s="26">
        <v>8.8446483612060547</v>
      </c>
      <c r="AF226" s="26">
        <v>3</v>
      </c>
      <c r="AG226" s="26" t="s">
        <v>167</v>
      </c>
      <c r="AH226" s="26">
        <v>0</v>
      </c>
      <c r="AI226" s="26">
        <v>3</v>
      </c>
      <c r="AJ226" s="26" t="s">
        <v>167</v>
      </c>
      <c r="AK226" s="26">
        <v>5.6121072769165039</v>
      </c>
      <c r="AL226" s="26" t="s">
        <v>18</v>
      </c>
      <c r="AM226" s="26" t="s">
        <v>18</v>
      </c>
      <c r="AN226" s="26" t="s">
        <v>18</v>
      </c>
      <c r="AO226" s="26">
        <v>29</v>
      </c>
      <c r="AP226" s="26" t="s">
        <v>18</v>
      </c>
      <c r="AQ226" s="26" t="s">
        <v>18</v>
      </c>
      <c r="AR226" s="26" t="s">
        <v>18</v>
      </c>
      <c r="AS226" s="26" t="s">
        <v>68</v>
      </c>
      <c r="AT226" s="26" t="s">
        <v>18</v>
      </c>
      <c r="AU226" s="26">
        <v>97</v>
      </c>
      <c r="AV226" s="26">
        <v>8</v>
      </c>
      <c r="AW226" s="26" t="s">
        <v>18</v>
      </c>
    </row>
    <row r="227" spans="1:49">
      <c r="A227" s="27" t="s">
        <v>635</v>
      </c>
      <c r="B227" s="27" t="s">
        <v>636</v>
      </c>
      <c r="C227" s="28">
        <v>41796661906.560005</v>
      </c>
      <c r="D227" s="29">
        <v>346.72000122070313</v>
      </c>
      <c r="E227" s="29">
        <v>14.058065414428711</v>
      </c>
      <c r="F227" s="29">
        <v>-24.073748964739639</v>
      </c>
      <c r="G227" s="29">
        <v>106373998592</v>
      </c>
      <c r="H227" s="29">
        <v>19.929999351501465</v>
      </c>
      <c r="I227" s="29" t="s">
        <v>21</v>
      </c>
      <c r="J227" s="29" t="s">
        <v>41</v>
      </c>
      <c r="K227" s="30">
        <v>128.93299999999999</v>
      </c>
      <c r="L227" s="30">
        <v>111.306</v>
      </c>
      <c r="M227" s="30">
        <v>2409.2759999999998</v>
      </c>
      <c r="N227" s="26" t="s">
        <v>118</v>
      </c>
      <c r="O227" s="30" t="s">
        <v>18</v>
      </c>
      <c r="P227" s="30" t="s">
        <v>18</v>
      </c>
      <c r="Q227" s="30" t="s">
        <v>167</v>
      </c>
      <c r="R227" s="30">
        <v>4.2037148475646973</v>
      </c>
      <c r="S227" s="26" t="s">
        <v>18</v>
      </c>
      <c r="T227" s="26" t="s">
        <v>18</v>
      </c>
      <c r="U227" s="26" t="s">
        <v>114</v>
      </c>
      <c r="V227" s="26" t="s">
        <v>18</v>
      </c>
      <c r="W227" s="26">
        <v>12</v>
      </c>
      <c r="X227" s="26">
        <v>90.909103393554688</v>
      </c>
      <c r="Y227" s="26">
        <v>62</v>
      </c>
      <c r="Z227" s="26">
        <v>25</v>
      </c>
      <c r="AA227" s="26">
        <v>75</v>
      </c>
      <c r="AB227" s="26">
        <v>5.8458495140075684</v>
      </c>
      <c r="AC227" s="26">
        <v>7.5396485328674316</v>
      </c>
      <c r="AD227" s="26">
        <v>7.4907221794128418</v>
      </c>
      <c r="AE227" s="26">
        <v>8.3066720962524414</v>
      </c>
      <c r="AF227" s="26">
        <v>9.5752763748168945</v>
      </c>
      <c r="AG227" s="26" t="s">
        <v>167</v>
      </c>
      <c r="AH227" s="26" t="s">
        <v>167</v>
      </c>
      <c r="AI227" s="26">
        <v>4.3446106910705566</v>
      </c>
      <c r="AJ227" s="26" t="s">
        <v>167</v>
      </c>
      <c r="AK227" s="26" t="s">
        <v>167</v>
      </c>
      <c r="AL227" s="26" t="s">
        <v>18</v>
      </c>
      <c r="AM227" s="26" t="s">
        <v>18</v>
      </c>
      <c r="AN227" s="26" t="s">
        <v>18</v>
      </c>
      <c r="AO227" s="26" t="s">
        <v>18</v>
      </c>
      <c r="AP227" s="26" t="s">
        <v>18</v>
      </c>
      <c r="AQ227" s="26" t="s">
        <v>18</v>
      </c>
      <c r="AR227" s="26" t="s">
        <v>18</v>
      </c>
      <c r="AS227" s="26" t="s">
        <v>66</v>
      </c>
      <c r="AT227" s="26" t="s">
        <v>18</v>
      </c>
      <c r="AU227" s="26">
        <v>92</v>
      </c>
      <c r="AV227" s="26">
        <v>1</v>
      </c>
      <c r="AW227" s="26" t="s">
        <v>18</v>
      </c>
    </row>
    <row r="228" spans="1:49">
      <c r="A228" s="27" t="s">
        <v>637</v>
      </c>
      <c r="B228" s="27" t="s">
        <v>638</v>
      </c>
      <c r="C228" s="28">
        <v>41396525688.389999</v>
      </c>
      <c r="D228" s="29">
        <v>90.910003662109375</v>
      </c>
      <c r="E228" s="29">
        <v>25.42742919921875</v>
      </c>
      <c r="F228" s="29">
        <v>17.622620094552133</v>
      </c>
      <c r="G228" s="29">
        <v>19552000000</v>
      </c>
      <c r="H228" s="29">
        <v>3.0599999725818634</v>
      </c>
      <c r="I228" s="29" t="s">
        <v>21</v>
      </c>
      <c r="J228" s="29" t="s">
        <v>29</v>
      </c>
      <c r="K228" s="30">
        <v>123.861</v>
      </c>
      <c r="L228" s="30">
        <v>182.428</v>
      </c>
      <c r="M228" s="30">
        <v>814.40599999999995</v>
      </c>
      <c r="N228" s="26" t="s">
        <v>118</v>
      </c>
      <c r="O228" s="30" t="s">
        <v>18</v>
      </c>
      <c r="P228" s="30" t="s">
        <v>18</v>
      </c>
      <c r="Q228" s="30" t="s">
        <v>167</v>
      </c>
      <c r="R228" s="30" t="s">
        <v>167</v>
      </c>
      <c r="S228" s="26" t="s">
        <v>18</v>
      </c>
      <c r="T228" s="26" t="s">
        <v>18</v>
      </c>
      <c r="U228" s="26" t="s">
        <v>114</v>
      </c>
      <c r="V228" s="26" t="s">
        <v>18</v>
      </c>
      <c r="W228" s="26">
        <v>10</v>
      </c>
      <c r="X228" s="26" t="s">
        <v>18</v>
      </c>
      <c r="Y228" s="26">
        <v>61.599998474121094</v>
      </c>
      <c r="Z228" s="26">
        <v>40</v>
      </c>
      <c r="AA228" s="26" t="s">
        <v>18</v>
      </c>
      <c r="AB228" s="26">
        <v>6.3818750381469727</v>
      </c>
      <c r="AC228" s="26">
        <v>6.6547908782958984</v>
      </c>
      <c r="AD228" s="26">
        <v>7.3477497100830078</v>
      </c>
      <c r="AE228" s="26">
        <v>7.0040187835693359</v>
      </c>
      <c r="AF228" s="26">
        <v>6.9126758575439453</v>
      </c>
      <c r="AG228" s="26">
        <v>3</v>
      </c>
      <c r="AH228" s="26">
        <v>5.091712474822998</v>
      </c>
      <c r="AI228" s="26">
        <v>2.25</v>
      </c>
      <c r="AJ228" s="26">
        <v>8.0951900482177734</v>
      </c>
      <c r="AK228" s="26" t="s">
        <v>167</v>
      </c>
      <c r="AL228" s="26" t="s">
        <v>18</v>
      </c>
      <c r="AM228" s="26" t="s">
        <v>18</v>
      </c>
      <c r="AN228" s="26" t="s">
        <v>18</v>
      </c>
      <c r="AO228" s="26" t="s">
        <v>18</v>
      </c>
      <c r="AP228" s="26" t="s">
        <v>18</v>
      </c>
      <c r="AQ228" s="26" t="s">
        <v>18</v>
      </c>
      <c r="AR228" s="26" t="s">
        <v>18</v>
      </c>
      <c r="AS228" s="26" t="s">
        <v>70</v>
      </c>
      <c r="AT228" s="26" t="s">
        <v>18</v>
      </c>
      <c r="AU228" s="26" t="s">
        <v>18</v>
      </c>
      <c r="AV228" s="26">
        <v>7</v>
      </c>
      <c r="AW228" s="26" t="s">
        <v>18</v>
      </c>
    </row>
    <row r="229" spans="1:49">
      <c r="A229" s="27" t="s">
        <v>639</v>
      </c>
      <c r="B229" s="27" t="s">
        <v>640</v>
      </c>
      <c r="C229" s="28">
        <v>41307449594.880013</v>
      </c>
      <c r="D229" s="29">
        <v>35.840000152587891</v>
      </c>
      <c r="E229" s="29">
        <v>24.051834106445313</v>
      </c>
      <c r="F229" s="29">
        <v>-12.76244760658145</v>
      </c>
      <c r="G229" s="29">
        <v>11812000000</v>
      </c>
      <c r="H229" s="29">
        <v>-2.380000039935112</v>
      </c>
      <c r="I229" s="29" t="s">
        <v>16</v>
      </c>
      <c r="J229" s="29" t="s">
        <v>17</v>
      </c>
      <c r="K229" s="30">
        <v>1558.567</v>
      </c>
      <c r="L229" s="30">
        <v>1465.316</v>
      </c>
      <c r="M229" s="30">
        <v>4565.6509999999998</v>
      </c>
      <c r="N229" s="26" t="s">
        <v>118</v>
      </c>
      <c r="O229" s="30" t="s">
        <v>18</v>
      </c>
      <c r="P229" s="30" t="s">
        <v>18</v>
      </c>
      <c r="Q229" s="30">
        <v>8.7936029434204102</v>
      </c>
      <c r="R229" s="30">
        <v>5.576362133026123</v>
      </c>
      <c r="S229" s="26" t="s">
        <v>18</v>
      </c>
      <c r="T229" s="26" t="s">
        <v>114</v>
      </c>
      <c r="U229" s="26" t="s">
        <v>114</v>
      </c>
      <c r="V229" s="26" t="s">
        <v>18</v>
      </c>
      <c r="W229" s="26">
        <v>14</v>
      </c>
      <c r="X229" s="26">
        <v>92.857101440429688</v>
      </c>
      <c r="Y229" s="26">
        <v>62.5</v>
      </c>
      <c r="Z229" s="26">
        <v>42.857101440429688</v>
      </c>
      <c r="AA229" s="26">
        <v>99</v>
      </c>
      <c r="AB229" s="26">
        <v>7.8839807510375977</v>
      </c>
      <c r="AC229" s="26">
        <v>8.8000612258911133</v>
      </c>
      <c r="AD229" s="26">
        <v>8.8338127136230469</v>
      </c>
      <c r="AE229" s="26">
        <v>9.6789159774780273</v>
      </c>
      <c r="AF229" s="26" t="s">
        <v>167</v>
      </c>
      <c r="AG229" s="26" t="s">
        <v>167</v>
      </c>
      <c r="AH229" s="26">
        <v>3.8576066493988037</v>
      </c>
      <c r="AI229" s="26" t="s">
        <v>167</v>
      </c>
      <c r="AJ229" s="26" t="s">
        <v>167</v>
      </c>
      <c r="AK229" s="26">
        <v>8.0463008880615234</v>
      </c>
      <c r="AL229" s="26" t="s">
        <v>18</v>
      </c>
      <c r="AM229" s="26">
        <v>2.2000000000000002</v>
      </c>
      <c r="AN229" s="26">
        <v>15</v>
      </c>
      <c r="AO229" s="26">
        <v>31</v>
      </c>
      <c r="AP229" s="26" t="s">
        <v>18</v>
      </c>
      <c r="AQ229" s="26" t="s">
        <v>18</v>
      </c>
      <c r="AR229" s="26" t="s">
        <v>18</v>
      </c>
      <c r="AS229" s="26" t="s">
        <v>67</v>
      </c>
      <c r="AT229" s="26" t="s">
        <v>18</v>
      </c>
      <c r="AU229" s="26">
        <v>99</v>
      </c>
      <c r="AV229" s="26">
        <v>2</v>
      </c>
      <c r="AW229" s="26" t="s">
        <v>18</v>
      </c>
    </row>
    <row r="230" spans="1:49">
      <c r="A230" s="27" t="s">
        <v>641</v>
      </c>
      <c r="B230" s="27" t="s">
        <v>642</v>
      </c>
      <c r="C230" s="28">
        <v>41201214672.949997</v>
      </c>
      <c r="D230" s="29">
        <v>49.189998626708984</v>
      </c>
      <c r="F230" s="29">
        <v>-6.9882841274023217</v>
      </c>
      <c r="G230" s="29">
        <v>24427999744</v>
      </c>
      <c r="H230" s="29">
        <v>1.0804449766874313</v>
      </c>
      <c r="I230" s="29" t="s">
        <v>45</v>
      </c>
      <c r="J230" s="29" t="s">
        <v>49</v>
      </c>
      <c r="K230" s="30">
        <v>3935.0369999999998</v>
      </c>
      <c r="L230" s="30">
        <v>433.94200000000001</v>
      </c>
      <c r="M230" s="30">
        <v>43373.423999999999</v>
      </c>
      <c r="N230" s="26" t="s">
        <v>118</v>
      </c>
      <c r="O230" s="30" t="s">
        <v>18</v>
      </c>
      <c r="P230" s="30" t="s">
        <v>18</v>
      </c>
      <c r="Q230" s="30">
        <v>7.0368666648864746</v>
      </c>
      <c r="R230" s="30" t="s">
        <v>167</v>
      </c>
      <c r="S230" s="26" t="s">
        <v>18</v>
      </c>
      <c r="T230" s="26" t="s">
        <v>18</v>
      </c>
      <c r="U230" s="26" t="s">
        <v>18</v>
      </c>
      <c r="V230" s="26" t="s">
        <v>18</v>
      </c>
      <c r="W230" s="26">
        <v>13</v>
      </c>
      <c r="X230" s="26" t="s">
        <v>18</v>
      </c>
      <c r="Y230" s="26">
        <v>63.615398406982422</v>
      </c>
      <c r="Z230" s="26">
        <v>30.769199371337891</v>
      </c>
      <c r="AA230" s="26" t="s">
        <v>18</v>
      </c>
      <c r="AB230" s="26">
        <v>7.5623435974121094</v>
      </c>
      <c r="AC230" s="26">
        <v>6.1590719223022461</v>
      </c>
      <c r="AD230" s="26">
        <v>7.397003173828125</v>
      </c>
      <c r="AE230" s="26">
        <v>9.4582338333129883</v>
      </c>
      <c r="AF230" s="26" t="s">
        <v>167</v>
      </c>
      <c r="AG230" s="26" t="s">
        <v>167</v>
      </c>
      <c r="AH230" s="26" t="s">
        <v>167</v>
      </c>
      <c r="AI230" s="26" t="s">
        <v>167</v>
      </c>
      <c r="AJ230" s="26" t="s">
        <v>167</v>
      </c>
      <c r="AK230" s="26">
        <v>3.8561844825744629</v>
      </c>
      <c r="AL230" s="26" t="s">
        <v>18</v>
      </c>
      <c r="AM230" s="26" t="s">
        <v>18</v>
      </c>
      <c r="AN230" s="26" t="s">
        <v>18</v>
      </c>
      <c r="AO230" s="26">
        <v>60.709999084472656</v>
      </c>
      <c r="AP230" s="26" t="s">
        <v>18</v>
      </c>
      <c r="AQ230" s="26" t="s">
        <v>18</v>
      </c>
      <c r="AR230" s="26" t="s">
        <v>18</v>
      </c>
      <c r="AS230" s="26" t="s">
        <v>69</v>
      </c>
      <c r="AT230" s="26" t="s">
        <v>18</v>
      </c>
      <c r="AU230" s="26">
        <v>52</v>
      </c>
      <c r="AV230" s="26">
        <v>8</v>
      </c>
      <c r="AW230" s="26" t="s">
        <v>18</v>
      </c>
    </row>
    <row r="231" spans="1:49">
      <c r="A231" s="27" t="s">
        <v>643</v>
      </c>
      <c r="B231" s="27" t="s">
        <v>644</v>
      </c>
      <c r="C231" s="28">
        <v>41100661527.110001</v>
      </c>
      <c r="D231" s="29">
        <v>57.130001068115234</v>
      </c>
      <c r="E231" s="29">
        <v>12.41773509979248</v>
      </c>
      <c r="F231" s="29">
        <v>25.776879484694206</v>
      </c>
      <c r="G231" s="29">
        <v>150038996992</v>
      </c>
      <c r="H231" s="29">
        <v>2.9800000190734863</v>
      </c>
      <c r="I231" s="29" t="s">
        <v>25</v>
      </c>
      <c r="J231" s="29" t="s">
        <v>121</v>
      </c>
      <c r="K231" s="30">
        <v>2550.75</v>
      </c>
      <c r="L231" s="30">
        <v>3139.6039999999998</v>
      </c>
      <c r="M231" s="30">
        <v>3658.212</v>
      </c>
      <c r="N231" s="26" t="s">
        <v>122</v>
      </c>
      <c r="O231" s="30">
        <v>5031.5400390625</v>
      </c>
      <c r="P231" s="30">
        <v>33.937730436553174</v>
      </c>
      <c r="Q231" s="30">
        <v>6.6175312995910645</v>
      </c>
      <c r="R231" s="30">
        <v>4.2337851524353027</v>
      </c>
      <c r="S231" s="26" t="s">
        <v>114</v>
      </c>
      <c r="T231" s="26" t="s">
        <v>114</v>
      </c>
      <c r="U231" s="26" t="s">
        <v>114</v>
      </c>
      <c r="V231" s="26" t="s">
        <v>18</v>
      </c>
      <c r="W231" s="26">
        <v>11</v>
      </c>
      <c r="X231" s="26">
        <v>90.909103393554688</v>
      </c>
      <c r="Y231" s="26">
        <v>63.818199157714844</v>
      </c>
      <c r="Z231" s="26">
        <v>45.454498291015625</v>
      </c>
      <c r="AA231" s="26">
        <v>75</v>
      </c>
      <c r="AB231" s="26">
        <v>7.9871363639831543</v>
      </c>
      <c r="AC231" s="26">
        <v>9.060877799987793</v>
      </c>
      <c r="AD231" s="26">
        <v>5.8389706611633301</v>
      </c>
      <c r="AE231" s="26">
        <v>8.4357948303222656</v>
      </c>
      <c r="AF231" s="26">
        <v>6.5073275566101074</v>
      </c>
      <c r="AG231" s="26">
        <v>3</v>
      </c>
      <c r="AH231" s="26">
        <v>5.1462712287902832</v>
      </c>
      <c r="AI231" s="26">
        <v>8.9855537414550781</v>
      </c>
      <c r="AJ231" s="26">
        <v>8.8592653274536133</v>
      </c>
      <c r="AK231" s="26">
        <v>4.0376315116882324</v>
      </c>
      <c r="AL231" s="26" t="s">
        <v>18</v>
      </c>
      <c r="AM231" s="26" t="s">
        <v>18</v>
      </c>
      <c r="AN231" s="26">
        <v>49.569999694824219</v>
      </c>
      <c r="AO231" s="26">
        <v>64</v>
      </c>
      <c r="AP231" s="26" t="s">
        <v>18</v>
      </c>
      <c r="AQ231" s="26" t="s">
        <v>18</v>
      </c>
      <c r="AR231" s="26" t="s">
        <v>18</v>
      </c>
      <c r="AS231" s="26" t="s">
        <v>67</v>
      </c>
      <c r="AT231" s="26" t="s">
        <v>18</v>
      </c>
      <c r="AU231" s="26">
        <v>80</v>
      </c>
      <c r="AV231" s="26">
        <v>7</v>
      </c>
      <c r="AW231" s="26" t="s">
        <v>18</v>
      </c>
    </row>
    <row r="232" spans="1:49">
      <c r="A232" s="27" t="s">
        <v>645</v>
      </c>
      <c r="B232" s="27" t="s">
        <v>646</v>
      </c>
      <c r="C232" s="28">
        <v>41086926522.459999</v>
      </c>
      <c r="D232" s="29">
        <v>21.459999084472656</v>
      </c>
      <c r="E232" s="29">
        <v>18.976203918457031</v>
      </c>
      <c r="F232" s="29">
        <v>0.71044634505474935</v>
      </c>
      <c r="G232" s="29">
        <v>15443999744</v>
      </c>
      <c r="H232" s="29">
        <v>0.89999997615814209</v>
      </c>
      <c r="I232" s="29" t="s">
        <v>25</v>
      </c>
      <c r="J232" s="29" t="s">
        <v>521</v>
      </c>
      <c r="K232" s="30">
        <v>158.464</v>
      </c>
      <c r="L232" s="30">
        <v>341.35899999999998</v>
      </c>
      <c r="M232" s="30">
        <v>466.13600000000002</v>
      </c>
      <c r="N232" s="26" t="s">
        <v>118</v>
      </c>
      <c r="O232" s="30" t="s">
        <v>18</v>
      </c>
      <c r="P232" s="30" t="s">
        <v>18</v>
      </c>
      <c r="Q232" s="30" t="s">
        <v>167</v>
      </c>
      <c r="R232" s="30" t="s">
        <v>167</v>
      </c>
      <c r="S232" s="26" t="s">
        <v>18</v>
      </c>
      <c r="T232" s="26" t="s">
        <v>18</v>
      </c>
      <c r="U232" s="26" t="s">
        <v>18</v>
      </c>
      <c r="V232" s="26" t="s">
        <v>18</v>
      </c>
      <c r="W232" s="26">
        <v>11</v>
      </c>
      <c r="X232" s="26" t="s">
        <v>18</v>
      </c>
      <c r="Y232" s="26">
        <v>60.545501708984375</v>
      </c>
      <c r="Z232" s="26">
        <v>36.363601684570313</v>
      </c>
      <c r="AA232" s="26" t="s">
        <v>18</v>
      </c>
      <c r="AB232" s="26" t="s">
        <v>167</v>
      </c>
      <c r="AC232" s="26" t="s">
        <v>167</v>
      </c>
      <c r="AD232" s="26" t="s">
        <v>167</v>
      </c>
      <c r="AE232" s="26" t="s">
        <v>167</v>
      </c>
      <c r="AF232" s="26" t="s">
        <v>167</v>
      </c>
      <c r="AG232" s="26" t="s">
        <v>167</v>
      </c>
      <c r="AH232" s="26" t="s">
        <v>167</v>
      </c>
      <c r="AI232" s="26" t="s">
        <v>167</v>
      </c>
      <c r="AJ232" s="26" t="s">
        <v>167</v>
      </c>
      <c r="AK232" s="26" t="s">
        <v>167</v>
      </c>
      <c r="AL232" s="26" t="s">
        <v>18</v>
      </c>
      <c r="AM232" s="26" t="s">
        <v>18</v>
      </c>
      <c r="AN232" s="26" t="s">
        <v>18</v>
      </c>
      <c r="AO232" s="26" t="s">
        <v>18</v>
      </c>
      <c r="AP232" s="26" t="s">
        <v>18</v>
      </c>
      <c r="AQ232" s="26" t="s">
        <v>18</v>
      </c>
      <c r="AR232" s="26" t="s">
        <v>18</v>
      </c>
      <c r="AS232" s="26" t="s">
        <v>69</v>
      </c>
      <c r="AT232" s="26" t="s">
        <v>18</v>
      </c>
      <c r="AU232" s="26" t="s">
        <v>18</v>
      </c>
      <c r="AV232" s="26" t="s">
        <v>18</v>
      </c>
      <c r="AW232" s="26" t="s">
        <v>18</v>
      </c>
    </row>
    <row r="233" spans="1:49">
      <c r="A233" s="27" t="s">
        <v>647</v>
      </c>
      <c r="B233" s="27" t="s">
        <v>648</v>
      </c>
      <c r="C233" s="28">
        <v>40799651454.720001</v>
      </c>
      <c r="D233" s="29">
        <v>106.55999755859375</v>
      </c>
      <c r="F233" s="29">
        <v>7.1493221000820117</v>
      </c>
      <c r="G233" s="29">
        <v>6848000128</v>
      </c>
      <c r="H233" s="29">
        <v>-12.379999622702599</v>
      </c>
      <c r="I233" s="29" t="s">
        <v>21</v>
      </c>
      <c r="J233" s="29" t="s">
        <v>22</v>
      </c>
      <c r="K233" s="30">
        <v>12.231</v>
      </c>
      <c r="L233" s="30">
        <v>14.077999999999999</v>
      </c>
      <c r="M233" s="30">
        <v>511.12200000000001</v>
      </c>
      <c r="N233" s="26" t="s">
        <v>118</v>
      </c>
      <c r="O233" s="30" t="s">
        <v>18</v>
      </c>
      <c r="P233" s="30" t="s">
        <v>18</v>
      </c>
      <c r="Q233" s="30" t="s">
        <v>167</v>
      </c>
      <c r="R233" s="30">
        <v>9.2172737121582031</v>
      </c>
      <c r="S233" s="26" t="s">
        <v>18</v>
      </c>
      <c r="T233" s="26" t="s">
        <v>18</v>
      </c>
      <c r="U233" s="26" t="s">
        <v>18</v>
      </c>
      <c r="V233" s="26" t="s">
        <v>18</v>
      </c>
      <c r="W233" s="26">
        <v>9</v>
      </c>
      <c r="X233" s="26">
        <v>88.888900756835938</v>
      </c>
      <c r="Y233" s="26">
        <v>67.111099243164063</v>
      </c>
      <c r="Z233" s="26">
        <v>33.333301544189453</v>
      </c>
      <c r="AA233" s="26">
        <v>75</v>
      </c>
      <c r="AB233" s="26">
        <v>6.9146194458007813</v>
      </c>
      <c r="AC233" s="26">
        <v>7.9066882133483887</v>
      </c>
      <c r="AD233" s="26">
        <v>2.9732754230499268</v>
      </c>
      <c r="AE233" s="26">
        <v>8.3535289764404297</v>
      </c>
      <c r="AF233" s="26">
        <v>4.958101749420166</v>
      </c>
      <c r="AG233" s="26">
        <v>3</v>
      </c>
      <c r="AH233" s="26">
        <v>3.2898309230804443</v>
      </c>
      <c r="AI233" s="26" t="s">
        <v>167</v>
      </c>
      <c r="AJ233" s="26">
        <v>6.1998467445373535</v>
      </c>
      <c r="AK233" s="26" t="s">
        <v>167</v>
      </c>
      <c r="AL233" s="26" t="s">
        <v>18</v>
      </c>
      <c r="AM233" s="26" t="s">
        <v>18</v>
      </c>
      <c r="AN233" s="26">
        <v>49</v>
      </c>
      <c r="AO233" s="26">
        <v>0</v>
      </c>
      <c r="AP233" s="26" t="s">
        <v>18</v>
      </c>
      <c r="AQ233" s="26" t="s">
        <v>18</v>
      </c>
      <c r="AR233" s="26" t="s">
        <v>18</v>
      </c>
      <c r="AS233" s="26" t="s">
        <v>69</v>
      </c>
      <c r="AT233" s="26" t="s">
        <v>18</v>
      </c>
      <c r="AU233" s="26">
        <v>97</v>
      </c>
      <c r="AV233" s="26">
        <v>10</v>
      </c>
      <c r="AW233" s="26" t="s">
        <v>18</v>
      </c>
    </row>
    <row r="234" spans="1:49">
      <c r="A234" s="27" t="s">
        <v>649</v>
      </c>
      <c r="B234" s="27" t="s">
        <v>650</v>
      </c>
      <c r="C234" s="28">
        <v>40740321901.949997</v>
      </c>
      <c r="D234" s="29">
        <v>57.930000305175781</v>
      </c>
      <c r="E234" s="29">
        <v>26.20513916015625</v>
      </c>
      <c r="F234" s="29">
        <v>6.9765751199682313</v>
      </c>
      <c r="G234" s="29">
        <v>44622000128</v>
      </c>
      <c r="H234" s="29">
        <v>0.83000001311302185</v>
      </c>
      <c r="I234" s="29" t="s">
        <v>16</v>
      </c>
      <c r="J234" s="29" t="s">
        <v>53</v>
      </c>
      <c r="K234" s="30">
        <v>25070.319</v>
      </c>
      <c r="L234" s="30">
        <v>3674.6680000000001</v>
      </c>
      <c r="M234" s="30">
        <v>70334.807000000001</v>
      </c>
      <c r="N234" s="26" t="s">
        <v>118</v>
      </c>
      <c r="O234" s="30" t="s">
        <v>18</v>
      </c>
      <c r="P234" s="30" t="s">
        <v>18</v>
      </c>
      <c r="Q234" s="30">
        <v>8.1339168548583984</v>
      </c>
      <c r="R234" s="30">
        <v>5.1408023834228516</v>
      </c>
      <c r="S234" s="26" t="s">
        <v>114</v>
      </c>
      <c r="T234" s="26" t="s">
        <v>18</v>
      </c>
      <c r="U234" s="26" t="s">
        <v>114</v>
      </c>
      <c r="V234" s="26" t="s">
        <v>114</v>
      </c>
      <c r="W234" s="26">
        <v>12</v>
      </c>
      <c r="X234" s="26">
        <v>91.666702270507813</v>
      </c>
      <c r="Y234" s="26">
        <v>64.75</v>
      </c>
      <c r="Z234" s="26">
        <v>33.333301544189453</v>
      </c>
      <c r="AA234" s="26">
        <v>100</v>
      </c>
      <c r="AB234" s="26">
        <v>6.876014232635498</v>
      </c>
      <c r="AC234" s="26">
        <v>8.8317165374755859</v>
      </c>
      <c r="AD234" s="26">
        <v>7.931859016418457</v>
      </c>
      <c r="AE234" s="26">
        <v>8.5532617568969727</v>
      </c>
      <c r="AF234" s="26">
        <v>1</v>
      </c>
      <c r="AG234" s="26" t="s">
        <v>167</v>
      </c>
      <c r="AH234" s="26" t="s">
        <v>167</v>
      </c>
      <c r="AI234" s="26" t="s">
        <v>167</v>
      </c>
      <c r="AJ234" s="26" t="s">
        <v>167</v>
      </c>
      <c r="AK234" s="26">
        <v>8.3971853256225586</v>
      </c>
      <c r="AL234" s="26" t="s">
        <v>18</v>
      </c>
      <c r="AM234" s="26" t="s">
        <v>18</v>
      </c>
      <c r="AN234" s="26">
        <v>29.799999237060547</v>
      </c>
      <c r="AO234" s="26" t="s">
        <v>18</v>
      </c>
      <c r="AP234" s="26" t="s">
        <v>18</v>
      </c>
      <c r="AQ234" s="26" t="s">
        <v>18</v>
      </c>
      <c r="AR234" s="26" t="s">
        <v>18</v>
      </c>
      <c r="AS234" s="26" t="s">
        <v>67</v>
      </c>
      <c r="AT234" s="26" t="s">
        <v>18</v>
      </c>
      <c r="AU234" s="26">
        <v>99</v>
      </c>
      <c r="AV234" s="26">
        <v>2</v>
      </c>
      <c r="AW234" s="26" t="s">
        <v>18</v>
      </c>
    </row>
    <row r="235" spans="1:49">
      <c r="A235" s="27" t="s">
        <v>651</v>
      </c>
      <c r="B235" s="27" t="s">
        <v>652</v>
      </c>
      <c r="C235" s="28">
        <v>40703245249.800003</v>
      </c>
      <c r="D235" s="29">
        <v>18.340000152587891</v>
      </c>
      <c r="E235" s="29">
        <v>18.332740783691406</v>
      </c>
      <c r="F235" s="29">
        <v>5.6748814165827666</v>
      </c>
      <c r="G235" s="29">
        <v>15334000128</v>
      </c>
      <c r="H235" s="29">
        <v>1.0700000077486038</v>
      </c>
      <c r="I235" s="29" t="s">
        <v>35</v>
      </c>
      <c r="J235" s="29" t="s">
        <v>36</v>
      </c>
      <c r="K235" s="30">
        <v>14652.45</v>
      </c>
      <c r="L235" s="30">
        <v>3028.33</v>
      </c>
      <c r="M235" s="30">
        <v>1517.528</v>
      </c>
      <c r="N235" s="26" t="s">
        <v>118</v>
      </c>
      <c r="O235" s="30" t="s">
        <v>18</v>
      </c>
      <c r="P235" s="30" t="s">
        <v>18</v>
      </c>
      <c r="Q235" s="30">
        <v>5.797295093536377</v>
      </c>
      <c r="R235" s="30" t="s">
        <v>167</v>
      </c>
      <c r="S235" s="26" t="s">
        <v>18</v>
      </c>
      <c r="T235" s="26" t="s">
        <v>18</v>
      </c>
      <c r="U235" s="26" t="s">
        <v>18</v>
      </c>
      <c r="V235" s="26" t="s">
        <v>18</v>
      </c>
      <c r="W235" s="26">
        <v>12</v>
      </c>
      <c r="X235" s="26" t="s">
        <v>18</v>
      </c>
      <c r="Y235" s="26">
        <v>69.583297729492188</v>
      </c>
      <c r="Z235" s="26">
        <v>16.66670036315918</v>
      </c>
      <c r="AA235" s="26" t="s">
        <v>18</v>
      </c>
      <c r="AB235" s="26">
        <v>5.5326495170593262</v>
      </c>
      <c r="AC235" s="26">
        <v>7.6541652679443359</v>
      </c>
      <c r="AD235" s="26">
        <v>6.0003724098205566</v>
      </c>
      <c r="AE235" s="26">
        <v>8.4394817352294922</v>
      </c>
      <c r="AF235" s="26" t="s">
        <v>167</v>
      </c>
      <c r="AG235" s="26" t="s">
        <v>167</v>
      </c>
      <c r="AH235" s="26" t="s">
        <v>167</v>
      </c>
      <c r="AI235" s="26" t="s">
        <v>167</v>
      </c>
      <c r="AJ235" s="26" t="s">
        <v>167</v>
      </c>
      <c r="AK235" s="26" t="s">
        <v>167</v>
      </c>
      <c r="AL235" s="26" t="s">
        <v>18</v>
      </c>
      <c r="AM235" s="26" t="s">
        <v>18</v>
      </c>
      <c r="AN235" s="26" t="s">
        <v>18</v>
      </c>
      <c r="AO235" s="26" t="s">
        <v>18</v>
      </c>
      <c r="AP235" s="26" t="s">
        <v>18</v>
      </c>
      <c r="AQ235" s="26" t="s">
        <v>18</v>
      </c>
      <c r="AR235" s="26" t="s">
        <v>18</v>
      </c>
      <c r="AS235" s="26" t="s">
        <v>67</v>
      </c>
      <c r="AT235" s="26" t="s">
        <v>18</v>
      </c>
      <c r="AU235" s="26">
        <v>91</v>
      </c>
      <c r="AV235" s="26">
        <v>8</v>
      </c>
      <c r="AW235" s="26" t="s">
        <v>18</v>
      </c>
    </row>
    <row r="236" spans="1:49">
      <c r="A236" s="27" t="s">
        <v>653</v>
      </c>
      <c r="B236" s="27" t="s">
        <v>654</v>
      </c>
      <c r="C236" s="28">
        <v>40511984113.599998</v>
      </c>
      <c r="D236" s="29">
        <v>213.10000610351563</v>
      </c>
      <c r="E236" s="29">
        <v>24.399892807006836</v>
      </c>
      <c r="F236" s="29">
        <v>1.7284418601568152</v>
      </c>
      <c r="G236" s="29">
        <v>19419000320</v>
      </c>
      <c r="H236" s="29">
        <v>6.4599999785423279</v>
      </c>
      <c r="I236" s="29" t="s">
        <v>28</v>
      </c>
      <c r="J236" s="29" t="s">
        <v>328</v>
      </c>
      <c r="K236" s="30">
        <v>74.186999999999998</v>
      </c>
      <c r="L236" s="30">
        <v>212.29</v>
      </c>
      <c r="M236" s="30">
        <v>138.464</v>
      </c>
      <c r="N236" s="26" t="s">
        <v>118</v>
      </c>
      <c r="O236" s="30" t="s">
        <v>18</v>
      </c>
      <c r="P236" s="30" t="s">
        <v>18</v>
      </c>
      <c r="Q236" s="30">
        <v>2.0176849365234375</v>
      </c>
      <c r="R236" s="30">
        <v>9.197443962097168</v>
      </c>
      <c r="S236" s="26" t="s">
        <v>18</v>
      </c>
      <c r="T236" s="26" t="s">
        <v>18</v>
      </c>
      <c r="U236" s="26" t="s">
        <v>18</v>
      </c>
      <c r="V236" s="26" t="s">
        <v>18</v>
      </c>
      <c r="W236" s="26">
        <v>14</v>
      </c>
      <c r="X236" s="26">
        <v>92.857101440429688</v>
      </c>
      <c r="Y236" s="26">
        <v>65.928596496582031</v>
      </c>
      <c r="Z236" s="26">
        <v>28.571399688720703</v>
      </c>
      <c r="AA236" s="26">
        <v>99</v>
      </c>
      <c r="AB236" s="26">
        <v>6.804206371307373</v>
      </c>
      <c r="AC236" s="26">
        <v>8.6642837524414063</v>
      </c>
      <c r="AD236" s="26">
        <v>7.9031682014465332</v>
      </c>
      <c r="AE236" s="26">
        <v>7.6961731910705566</v>
      </c>
      <c r="AF236" s="26">
        <v>6.5906620025634766</v>
      </c>
      <c r="AG236" s="26" t="s">
        <v>167</v>
      </c>
      <c r="AH236" s="26" t="s">
        <v>167</v>
      </c>
      <c r="AI236" s="26">
        <v>9.6380090713500977</v>
      </c>
      <c r="AJ236" s="26" t="s">
        <v>167</v>
      </c>
      <c r="AK236" s="26" t="s">
        <v>167</v>
      </c>
      <c r="AL236" s="26" t="s">
        <v>18</v>
      </c>
      <c r="AM236" s="26">
        <v>1.2368000030517579</v>
      </c>
      <c r="AN236" s="26">
        <v>25</v>
      </c>
      <c r="AO236" s="26">
        <v>6</v>
      </c>
      <c r="AP236" s="26" t="s">
        <v>18</v>
      </c>
      <c r="AQ236" s="26" t="s">
        <v>18</v>
      </c>
      <c r="AR236" s="26" t="s">
        <v>18</v>
      </c>
      <c r="AS236" s="26" t="s">
        <v>67</v>
      </c>
      <c r="AT236" s="26" t="s">
        <v>18</v>
      </c>
      <c r="AU236" s="26">
        <v>89</v>
      </c>
      <c r="AV236" s="26">
        <v>4</v>
      </c>
      <c r="AW236" s="26" t="s">
        <v>18</v>
      </c>
    </row>
    <row r="237" spans="1:49">
      <c r="A237" s="27" t="s">
        <v>655</v>
      </c>
      <c r="B237" s="27" t="s">
        <v>656</v>
      </c>
      <c r="C237" s="28">
        <v>40413818942.640007</v>
      </c>
      <c r="D237" s="29">
        <v>81.180000305175781</v>
      </c>
      <c r="E237" s="29">
        <v>19.539783477783203</v>
      </c>
      <c r="F237" s="29">
        <v>11.746668239179158</v>
      </c>
      <c r="G237" s="29">
        <v>77512288256</v>
      </c>
      <c r="H237" s="29">
        <v>4.1200000643730164</v>
      </c>
      <c r="I237" s="29" t="s">
        <v>25</v>
      </c>
      <c r="J237" s="29" t="s">
        <v>121</v>
      </c>
      <c r="K237" s="30">
        <v>1102.787</v>
      </c>
      <c r="L237" s="30">
        <v>252.995</v>
      </c>
      <c r="M237" s="30">
        <v>375.87599999999998</v>
      </c>
      <c r="N237" s="26" t="s">
        <v>122</v>
      </c>
      <c r="O237" s="30">
        <v>1620</v>
      </c>
      <c r="P237" s="30">
        <v>21.22511494480651</v>
      </c>
      <c r="Q237" s="30">
        <v>6.5999393463134766</v>
      </c>
      <c r="R237" s="30">
        <v>6.9863743782043457</v>
      </c>
      <c r="S237" s="26" t="s">
        <v>114</v>
      </c>
      <c r="T237" s="26" t="s">
        <v>114</v>
      </c>
      <c r="U237" s="26" t="s">
        <v>18</v>
      </c>
      <c r="V237" s="26" t="s">
        <v>114</v>
      </c>
      <c r="W237" s="26">
        <v>11</v>
      </c>
      <c r="X237" s="26">
        <v>90.909103393554688</v>
      </c>
      <c r="Y237" s="26">
        <v>61.454498291015625</v>
      </c>
      <c r="Z237" s="26">
        <v>36.363601684570313</v>
      </c>
      <c r="AA237" s="26">
        <v>75</v>
      </c>
      <c r="AB237" s="26">
        <v>7.6297760009765625</v>
      </c>
      <c r="AC237" s="26">
        <v>6.2004103660583496</v>
      </c>
      <c r="AD237" s="26">
        <v>7.1992673873901367</v>
      </c>
      <c r="AE237" s="26">
        <v>8.0775480270385742</v>
      </c>
      <c r="AF237" s="26">
        <v>1.5</v>
      </c>
      <c r="AG237" s="26">
        <v>3</v>
      </c>
      <c r="AH237" s="26">
        <v>5.6342778205871582</v>
      </c>
      <c r="AI237" s="26" t="s">
        <v>167</v>
      </c>
      <c r="AJ237" s="26" t="s">
        <v>167</v>
      </c>
      <c r="AK237" s="26" t="s">
        <v>167</v>
      </c>
      <c r="AL237" s="26" t="s">
        <v>18</v>
      </c>
      <c r="AM237" s="26" t="s">
        <v>18</v>
      </c>
      <c r="AN237" s="26">
        <v>22.200000762939453</v>
      </c>
      <c r="AO237" s="26">
        <v>20</v>
      </c>
      <c r="AP237" s="26" t="s">
        <v>18</v>
      </c>
      <c r="AQ237" s="26" t="s">
        <v>18</v>
      </c>
      <c r="AR237" s="26" t="s">
        <v>18</v>
      </c>
      <c r="AS237" s="26" t="s">
        <v>66</v>
      </c>
      <c r="AT237" s="26" t="s">
        <v>18</v>
      </c>
      <c r="AU237" s="26">
        <v>74</v>
      </c>
      <c r="AV237" s="26">
        <v>4</v>
      </c>
      <c r="AW237" s="26" t="s">
        <v>114</v>
      </c>
    </row>
    <row r="238" spans="1:49">
      <c r="A238" s="27" t="s">
        <v>657</v>
      </c>
      <c r="B238" s="27" t="s">
        <v>658</v>
      </c>
      <c r="C238" s="28">
        <v>40249480723.020004</v>
      </c>
      <c r="D238" s="29">
        <v>99.269996643066406</v>
      </c>
      <c r="E238" s="29">
        <v>28.020778656005859</v>
      </c>
      <c r="F238" s="29">
        <v>11.362456227289863</v>
      </c>
      <c r="G238" s="29">
        <v>14208999936</v>
      </c>
      <c r="H238" s="29">
        <v>3.4200000762939453</v>
      </c>
      <c r="I238" s="29" t="s">
        <v>28</v>
      </c>
      <c r="J238" s="29" t="s">
        <v>273</v>
      </c>
      <c r="K238" s="30">
        <v>125.306</v>
      </c>
      <c r="L238" s="30">
        <v>69.91</v>
      </c>
      <c r="M238" s="30">
        <v>10954.861999999999</v>
      </c>
      <c r="N238" s="26" t="s">
        <v>118</v>
      </c>
      <c r="O238" s="30" t="s">
        <v>18</v>
      </c>
      <c r="P238" s="30" t="s">
        <v>18</v>
      </c>
      <c r="Q238" s="30" t="s">
        <v>167</v>
      </c>
      <c r="R238" s="30">
        <v>6.3279557228088379</v>
      </c>
      <c r="S238" s="26" t="s">
        <v>18</v>
      </c>
      <c r="T238" s="26" t="s">
        <v>18</v>
      </c>
      <c r="U238" s="26" t="s">
        <v>18</v>
      </c>
      <c r="V238" s="26" t="s">
        <v>18</v>
      </c>
      <c r="W238" s="26">
        <v>11</v>
      </c>
      <c r="X238" s="26" t="s">
        <v>18</v>
      </c>
      <c r="Y238" s="26">
        <v>63.818199157714844</v>
      </c>
      <c r="Z238" s="26">
        <v>45.454498291015625</v>
      </c>
      <c r="AA238" s="26" t="s">
        <v>18</v>
      </c>
      <c r="AB238" s="26">
        <v>7.8116321563720703</v>
      </c>
      <c r="AC238" s="26">
        <v>7.7242832183837891</v>
      </c>
      <c r="AD238" s="26">
        <v>9.0485267639160156</v>
      </c>
      <c r="AE238" s="26">
        <v>9.1904478073120117</v>
      </c>
      <c r="AF238" s="26">
        <v>1</v>
      </c>
      <c r="AG238" s="26" t="s">
        <v>167</v>
      </c>
      <c r="AH238" s="26" t="s">
        <v>167</v>
      </c>
      <c r="AI238" s="26" t="s">
        <v>167</v>
      </c>
      <c r="AJ238" s="26" t="s">
        <v>167</v>
      </c>
      <c r="AK238" s="26" t="s">
        <v>167</v>
      </c>
      <c r="AL238" s="26" t="s">
        <v>18</v>
      </c>
      <c r="AM238" s="26" t="s">
        <v>18</v>
      </c>
      <c r="AN238" s="26" t="s">
        <v>18</v>
      </c>
      <c r="AO238" s="26">
        <v>63</v>
      </c>
      <c r="AP238" s="26" t="s">
        <v>18</v>
      </c>
      <c r="AQ238" s="26" t="s">
        <v>18</v>
      </c>
      <c r="AR238" s="26" t="s">
        <v>18</v>
      </c>
      <c r="AS238" s="26" t="s">
        <v>66</v>
      </c>
      <c r="AT238" s="26" t="s">
        <v>18</v>
      </c>
      <c r="AU238" s="26">
        <v>84</v>
      </c>
      <c r="AV238" s="26">
        <v>1</v>
      </c>
      <c r="AW238" s="26" t="s">
        <v>18</v>
      </c>
    </row>
    <row r="239" spans="1:49">
      <c r="A239" s="27" t="s">
        <v>659</v>
      </c>
      <c r="B239" s="27" t="s">
        <v>660</v>
      </c>
      <c r="C239" s="28">
        <v>39719145113.5</v>
      </c>
      <c r="D239" s="29">
        <v>194.5</v>
      </c>
      <c r="E239" s="29">
        <v>18.720302581787109</v>
      </c>
      <c r="F239" s="29">
        <v>5.0707623766979237</v>
      </c>
      <c r="G239" s="29">
        <v>11164992000</v>
      </c>
      <c r="H239" s="29">
        <v>9.0634438991546631</v>
      </c>
      <c r="I239" s="29" t="s">
        <v>25</v>
      </c>
      <c r="J239" s="29" t="s">
        <v>52</v>
      </c>
      <c r="K239" s="30">
        <v>183.179</v>
      </c>
      <c r="L239" s="30">
        <v>232.476</v>
      </c>
      <c r="M239" s="30">
        <v>6985.335</v>
      </c>
      <c r="N239" s="26" t="s">
        <v>118</v>
      </c>
      <c r="O239" s="30" t="s">
        <v>18</v>
      </c>
      <c r="P239" s="30" t="s">
        <v>18</v>
      </c>
      <c r="Q239" s="30" t="s">
        <v>167</v>
      </c>
      <c r="R239" s="30">
        <v>5.903069019317627</v>
      </c>
      <c r="S239" s="26" t="s">
        <v>18</v>
      </c>
      <c r="T239" s="26" t="s">
        <v>114</v>
      </c>
      <c r="U239" s="26" t="s">
        <v>18</v>
      </c>
      <c r="V239" s="26" t="s">
        <v>18</v>
      </c>
      <c r="W239" s="26">
        <v>11</v>
      </c>
      <c r="X239" s="26" t="s">
        <v>18</v>
      </c>
      <c r="Y239" s="26">
        <v>63.818199157714844</v>
      </c>
      <c r="Z239" s="26">
        <v>45.454498291015625</v>
      </c>
      <c r="AA239" s="26" t="s">
        <v>18</v>
      </c>
      <c r="AB239" s="26">
        <v>8.7887067794799805</v>
      </c>
      <c r="AC239" s="26">
        <v>9.004185676574707</v>
      </c>
      <c r="AD239" s="26">
        <v>4.2283048629760742</v>
      </c>
      <c r="AE239" s="26">
        <v>9.7802600860595703</v>
      </c>
      <c r="AF239" s="26">
        <v>8.2176551818847656</v>
      </c>
      <c r="AG239" s="26">
        <v>3</v>
      </c>
      <c r="AH239" s="26" t="s">
        <v>167</v>
      </c>
      <c r="AI239" s="26" t="s">
        <v>167</v>
      </c>
      <c r="AJ239" s="26">
        <v>10</v>
      </c>
      <c r="AK239" s="26">
        <v>6.4928569793701172</v>
      </c>
      <c r="AL239" s="26" t="s">
        <v>18</v>
      </c>
      <c r="AM239" s="26" t="s">
        <v>18</v>
      </c>
      <c r="AN239" s="26" t="s">
        <v>18</v>
      </c>
      <c r="AO239" s="26">
        <v>31</v>
      </c>
      <c r="AP239" s="26" t="s">
        <v>18</v>
      </c>
      <c r="AQ239" s="26" t="s">
        <v>18</v>
      </c>
      <c r="AR239" s="26" t="s">
        <v>18</v>
      </c>
      <c r="AS239" s="26" t="s">
        <v>66</v>
      </c>
      <c r="AT239" s="26" t="s">
        <v>18</v>
      </c>
      <c r="AU239" s="26">
        <v>94</v>
      </c>
      <c r="AV239" s="26">
        <v>10</v>
      </c>
      <c r="AW239" s="26" t="s">
        <v>18</v>
      </c>
    </row>
    <row r="240" spans="1:49">
      <c r="A240" s="27" t="s">
        <v>661</v>
      </c>
      <c r="B240" s="27" t="s">
        <v>662</v>
      </c>
      <c r="C240" s="28">
        <v>39665255931.170006</v>
      </c>
      <c r="D240" s="29">
        <v>57.669998168945313</v>
      </c>
      <c r="E240" s="29">
        <v>31.102043151855469</v>
      </c>
      <c r="F240" s="29">
        <v>20.706187186105176</v>
      </c>
      <c r="G240" s="29">
        <v>17226000128</v>
      </c>
      <c r="H240" s="29">
        <v>1.0299999713897705</v>
      </c>
      <c r="I240" s="29" t="s">
        <v>16</v>
      </c>
      <c r="J240" s="29" t="s">
        <v>53</v>
      </c>
      <c r="K240" s="30">
        <v>436.52600000000001</v>
      </c>
      <c r="L240" s="30">
        <v>668.67399999999998</v>
      </c>
      <c r="M240" s="30">
        <v>6212.4380000000001</v>
      </c>
      <c r="N240" s="26" t="s">
        <v>118</v>
      </c>
      <c r="O240" s="30" t="s">
        <v>18</v>
      </c>
      <c r="P240" s="30" t="s">
        <v>18</v>
      </c>
      <c r="Q240" s="30">
        <v>6.6183457374572754</v>
      </c>
      <c r="R240" s="30">
        <v>8.1986169815063477</v>
      </c>
      <c r="S240" s="26" t="s">
        <v>18</v>
      </c>
      <c r="T240" s="26" t="s">
        <v>18</v>
      </c>
      <c r="U240" s="26" t="s">
        <v>114</v>
      </c>
      <c r="V240" s="26" t="s">
        <v>18</v>
      </c>
      <c r="W240" s="26">
        <v>13</v>
      </c>
      <c r="X240" s="26">
        <v>92.307701110839844</v>
      </c>
      <c r="Y240" s="26">
        <v>64.076896667480469</v>
      </c>
      <c r="Z240" s="26">
        <v>30.769199371337891</v>
      </c>
      <c r="AA240" s="26">
        <v>75</v>
      </c>
      <c r="AB240" s="26">
        <v>6.5282244682312012</v>
      </c>
      <c r="AC240" s="26">
        <v>8.7964410781860352</v>
      </c>
      <c r="AD240" s="26">
        <v>7.935549259185791</v>
      </c>
      <c r="AE240" s="26">
        <v>8.4174385070800781</v>
      </c>
      <c r="AF240" s="26">
        <v>0</v>
      </c>
      <c r="AG240" s="26" t="s">
        <v>167</v>
      </c>
      <c r="AH240" s="26" t="s">
        <v>167</v>
      </c>
      <c r="AI240" s="26" t="s">
        <v>167</v>
      </c>
      <c r="AJ240" s="26" t="s">
        <v>167</v>
      </c>
      <c r="AK240" s="26">
        <v>6.4332733154296875</v>
      </c>
      <c r="AL240" s="26" t="s">
        <v>18</v>
      </c>
      <c r="AM240" s="26" t="s">
        <v>18</v>
      </c>
      <c r="AN240" s="26" t="s">
        <v>18</v>
      </c>
      <c r="AO240" s="26">
        <v>2</v>
      </c>
      <c r="AP240" s="26" t="s">
        <v>18</v>
      </c>
      <c r="AQ240" s="26" t="s">
        <v>18</v>
      </c>
      <c r="AR240" s="26" t="s">
        <v>18</v>
      </c>
      <c r="AS240" s="26" t="s">
        <v>69</v>
      </c>
      <c r="AT240" s="26" t="s">
        <v>18</v>
      </c>
      <c r="AU240" s="26">
        <v>81</v>
      </c>
      <c r="AV240" s="26">
        <v>4</v>
      </c>
      <c r="AW240" s="26" t="s">
        <v>18</v>
      </c>
    </row>
    <row r="241" spans="1:49">
      <c r="A241" s="27" t="s">
        <v>663</v>
      </c>
      <c r="B241" s="27" t="s">
        <v>664</v>
      </c>
      <c r="C241" s="28">
        <v>39501476947.110001</v>
      </c>
      <c r="D241" s="29">
        <v>69.970001220703125</v>
      </c>
      <c r="E241" s="29">
        <v>15.075177192687988</v>
      </c>
      <c r="F241" s="29">
        <v>8.3991894091303152</v>
      </c>
      <c r="G241" s="29">
        <v>20173300224</v>
      </c>
      <c r="H241" s="29">
        <v>4.3999998569488525</v>
      </c>
      <c r="I241" s="29" t="s">
        <v>25</v>
      </c>
      <c r="J241" s="29" t="s">
        <v>52</v>
      </c>
      <c r="K241" s="30">
        <v>322.50900000000001</v>
      </c>
      <c r="L241" s="30">
        <v>419.702</v>
      </c>
      <c r="M241" s="30">
        <v>27161.686000000002</v>
      </c>
      <c r="N241" s="26" t="s">
        <v>118</v>
      </c>
      <c r="O241" s="30" t="s">
        <v>18</v>
      </c>
      <c r="P241" s="30" t="s">
        <v>18</v>
      </c>
      <c r="Q241" s="30" t="s">
        <v>167</v>
      </c>
      <c r="R241" s="30">
        <v>6.7652792930603027</v>
      </c>
      <c r="S241" s="26" t="s">
        <v>18</v>
      </c>
      <c r="T241" s="26" t="s">
        <v>18</v>
      </c>
      <c r="U241" s="26" t="s">
        <v>18</v>
      </c>
      <c r="V241" s="26" t="s">
        <v>18</v>
      </c>
      <c r="W241" s="26">
        <v>13</v>
      </c>
      <c r="X241" s="26">
        <v>91.666702270507813</v>
      </c>
      <c r="Y241" s="26">
        <v>63.153800964355469</v>
      </c>
      <c r="Z241" s="26">
        <v>46.153800964355469</v>
      </c>
      <c r="AA241" s="26">
        <v>75</v>
      </c>
      <c r="AB241" s="26">
        <v>8.2842798233032227</v>
      </c>
      <c r="AC241" s="26">
        <v>8.6272220611572266</v>
      </c>
      <c r="AD241" s="26">
        <v>6.1137475967407227</v>
      </c>
      <c r="AE241" s="26">
        <v>7.7167878150939941</v>
      </c>
      <c r="AF241" s="26">
        <v>4.7251543998718262</v>
      </c>
      <c r="AG241" s="26">
        <v>3</v>
      </c>
      <c r="AH241" s="26" t="s">
        <v>167</v>
      </c>
      <c r="AI241" s="26" t="s">
        <v>167</v>
      </c>
      <c r="AJ241" s="26">
        <v>10</v>
      </c>
      <c r="AK241" s="26">
        <v>4.6853561401367188</v>
      </c>
      <c r="AL241" s="26" t="s">
        <v>18</v>
      </c>
      <c r="AM241" s="26" t="s">
        <v>18</v>
      </c>
      <c r="AN241" s="26" t="s">
        <v>18</v>
      </c>
      <c r="AO241" s="26" t="s">
        <v>18</v>
      </c>
      <c r="AP241" s="26" t="s">
        <v>18</v>
      </c>
      <c r="AQ241" s="26" t="s">
        <v>18</v>
      </c>
      <c r="AR241" s="26" t="s">
        <v>18</v>
      </c>
      <c r="AS241" s="26" t="s">
        <v>68</v>
      </c>
      <c r="AT241" s="26" t="s">
        <v>18</v>
      </c>
      <c r="AU241" s="26">
        <v>96</v>
      </c>
      <c r="AV241" s="26">
        <v>6</v>
      </c>
      <c r="AW241" s="26" t="s">
        <v>18</v>
      </c>
    </row>
    <row r="242" spans="1:49">
      <c r="A242" s="27" t="s">
        <v>665</v>
      </c>
      <c r="B242" s="27" t="s">
        <v>666</v>
      </c>
      <c r="C242" s="28">
        <v>39452340408.599991</v>
      </c>
      <c r="D242" s="29">
        <v>96.599998474121094</v>
      </c>
      <c r="E242" s="29">
        <v>102.00428771972656</v>
      </c>
      <c r="F242" s="29">
        <v>10.538962294080999</v>
      </c>
      <c r="G242" s="29">
        <v>2455040960</v>
      </c>
      <c r="H242" s="29">
        <v>0.92999999225139618</v>
      </c>
      <c r="I242" s="29" t="s">
        <v>30</v>
      </c>
      <c r="J242" s="29" t="s">
        <v>47</v>
      </c>
      <c r="K242" s="30">
        <v>1.919</v>
      </c>
      <c r="L242" s="30">
        <v>8.6389999999999993</v>
      </c>
      <c r="M242" s="30">
        <v>36.412999999999997</v>
      </c>
      <c r="N242" s="26" t="s">
        <v>118</v>
      </c>
      <c r="O242" s="30" t="s">
        <v>18</v>
      </c>
      <c r="P242" s="30" t="s">
        <v>18</v>
      </c>
      <c r="Q242" s="30" t="s">
        <v>167</v>
      </c>
      <c r="R242" s="30">
        <v>4.6146378517150879</v>
      </c>
      <c r="S242" s="26" t="s">
        <v>18</v>
      </c>
      <c r="T242" s="26" t="s">
        <v>18</v>
      </c>
      <c r="U242" s="26" t="s">
        <v>18</v>
      </c>
      <c r="V242" s="26" t="s">
        <v>18</v>
      </c>
      <c r="W242" s="26">
        <v>9</v>
      </c>
      <c r="X242" s="26" t="s">
        <v>18</v>
      </c>
      <c r="Y242" s="26">
        <v>63.888900756835938</v>
      </c>
      <c r="Z242" s="26">
        <v>33.333301544189453</v>
      </c>
      <c r="AA242" s="26" t="s">
        <v>18</v>
      </c>
      <c r="AB242" s="26">
        <v>5.5045080184936523</v>
      </c>
      <c r="AC242" s="26">
        <v>7.8053507804870605</v>
      </c>
      <c r="AD242" s="26">
        <v>5.3578786849975586</v>
      </c>
      <c r="AE242" s="26">
        <v>9.0123119354248047</v>
      </c>
      <c r="AF242" s="26" t="s">
        <v>167</v>
      </c>
      <c r="AG242" s="26" t="s">
        <v>167</v>
      </c>
      <c r="AH242" s="26">
        <v>3.873032808303833</v>
      </c>
      <c r="AI242" s="26">
        <v>0.7653312087059021</v>
      </c>
      <c r="AJ242" s="26" t="s">
        <v>167</v>
      </c>
      <c r="AK242" s="26" t="s">
        <v>167</v>
      </c>
      <c r="AL242" s="26" t="s">
        <v>18</v>
      </c>
      <c r="AM242" s="26" t="s">
        <v>18</v>
      </c>
      <c r="AN242" s="26" t="s">
        <v>18</v>
      </c>
      <c r="AO242" s="26">
        <v>0</v>
      </c>
      <c r="AP242" s="26" t="s">
        <v>18</v>
      </c>
      <c r="AQ242" s="26" t="s">
        <v>114</v>
      </c>
      <c r="AR242" s="26" t="s">
        <v>18</v>
      </c>
      <c r="AS242" s="26" t="s">
        <v>71</v>
      </c>
      <c r="AT242" s="26" t="s">
        <v>18</v>
      </c>
      <c r="AU242" s="26">
        <v>67</v>
      </c>
      <c r="AV242" s="26">
        <v>3</v>
      </c>
      <c r="AW242" s="26" t="s">
        <v>18</v>
      </c>
    </row>
    <row r="243" spans="1:49">
      <c r="A243" s="27" t="s">
        <v>667</v>
      </c>
      <c r="B243" s="27" t="s">
        <v>668</v>
      </c>
      <c r="C243" s="28">
        <v>39007275222</v>
      </c>
      <c r="D243" s="29">
        <v>138.64999389648438</v>
      </c>
      <c r="E243" s="29">
        <v>27.215286254882813</v>
      </c>
      <c r="F243" s="29">
        <v>6.6458677535119914</v>
      </c>
      <c r="G243" s="29">
        <v>7076000000</v>
      </c>
      <c r="H243" s="29">
        <v>5.690000057220459</v>
      </c>
      <c r="I243" s="29" t="s">
        <v>23</v>
      </c>
      <c r="J243" s="29" t="s">
        <v>33</v>
      </c>
      <c r="K243" s="30">
        <v>35.317</v>
      </c>
      <c r="L243" s="30">
        <v>97.183999999999997</v>
      </c>
      <c r="M243" s="30">
        <v>23538.011999999999</v>
      </c>
      <c r="N243" s="26" t="s">
        <v>118</v>
      </c>
      <c r="O243" s="30" t="s">
        <v>18</v>
      </c>
      <c r="P243" s="30" t="s">
        <v>18</v>
      </c>
      <c r="Q243" s="30">
        <v>4.7114772796630859</v>
      </c>
      <c r="R243" s="30">
        <v>8.6268014907836914</v>
      </c>
      <c r="S243" s="26" t="s">
        <v>18</v>
      </c>
      <c r="T243" s="26" t="s">
        <v>18</v>
      </c>
      <c r="U243" s="26" t="s">
        <v>114</v>
      </c>
      <c r="V243" s="26" t="s">
        <v>18</v>
      </c>
      <c r="W243" s="26">
        <v>12</v>
      </c>
      <c r="X243" s="26" t="s">
        <v>18</v>
      </c>
      <c r="Y243" s="26">
        <v>61.083301544189453</v>
      </c>
      <c r="Z243" s="26">
        <v>33.333301544189453</v>
      </c>
      <c r="AA243" s="26" t="s">
        <v>18</v>
      </c>
      <c r="AB243" s="26">
        <v>7.4969358444213867</v>
      </c>
      <c r="AC243" s="26">
        <v>8.0004816055297852</v>
      </c>
      <c r="AD243" s="26">
        <v>7.4231243133544922</v>
      </c>
      <c r="AE243" s="26">
        <v>8.7194976806640625</v>
      </c>
      <c r="AF243" s="26">
        <v>3</v>
      </c>
      <c r="AG243" s="26">
        <v>7.9494895935058594</v>
      </c>
      <c r="AH243" s="26">
        <v>7.3419895172119141</v>
      </c>
      <c r="AI243" s="26">
        <v>10</v>
      </c>
      <c r="AJ243" s="26">
        <v>10</v>
      </c>
      <c r="AK243" s="26" t="s">
        <v>167</v>
      </c>
      <c r="AL243" s="26" t="s">
        <v>18</v>
      </c>
      <c r="AM243" s="26" t="s">
        <v>18</v>
      </c>
      <c r="AN243" s="26" t="s">
        <v>18</v>
      </c>
      <c r="AO243" s="26" t="s">
        <v>18</v>
      </c>
      <c r="AP243" s="26" t="s">
        <v>18</v>
      </c>
      <c r="AQ243" s="26" t="s">
        <v>18</v>
      </c>
      <c r="AR243" s="26" t="s">
        <v>18</v>
      </c>
      <c r="AS243" s="26" t="s">
        <v>69</v>
      </c>
      <c r="AT243" s="26" t="s">
        <v>18</v>
      </c>
      <c r="AU243" s="26">
        <v>99</v>
      </c>
      <c r="AV243" s="26">
        <v>3</v>
      </c>
      <c r="AW243" s="26" t="s">
        <v>18</v>
      </c>
    </row>
    <row r="244" spans="1:49">
      <c r="A244" s="27" t="s">
        <v>669</v>
      </c>
      <c r="B244" s="27" t="s">
        <v>670</v>
      </c>
      <c r="C244" s="28">
        <v>38962227827.600006</v>
      </c>
      <c r="D244" s="29">
        <v>51.700000762939453</v>
      </c>
      <c r="E244" s="29">
        <v>28.545448303222656</v>
      </c>
      <c r="F244" s="29">
        <v>5.4710636870251017</v>
      </c>
      <c r="G244" s="29">
        <v>10372000256</v>
      </c>
      <c r="H244" s="29">
        <v>1.5999999940395355</v>
      </c>
      <c r="I244" s="29" t="s">
        <v>23</v>
      </c>
      <c r="J244" s="29" t="s">
        <v>33</v>
      </c>
      <c r="K244" s="30">
        <v>59.947000000000003</v>
      </c>
      <c r="L244" s="30">
        <v>432.16</v>
      </c>
      <c r="M244" s="30">
        <v>884.101</v>
      </c>
      <c r="N244" s="26" t="s">
        <v>118</v>
      </c>
      <c r="O244" s="30" t="s">
        <v>18</v>
      </c>
      <c r="P244" s="30" t="s">
        <v>18</v>
      </c>
      <c r="Q244" s="30" t="s">
        <v>167</v>
      </c>
      <c r="R244" s="30">
        <v>5.2588410377502441</v>
      </c>
      <c r="S244" s="26" t="s">
        <v>18</v>
      </c>
      <c r="T244" s="26" t="s">
        <v>18</v>
      </c>
      <c r="U244" s="26" t="s">
        <v>18</v>
      </c>
      <c r="V244" s="26" t="s">
        <v>18</v>
      </c>
      <c r="W244" s="26">
        <v>7</v>
      </c>
      <c r="X244" s="26" t="s">
        <v>18</v>
      </c>
      <c r="Y244" s="26">
        <v>70.142898559570313</v>
      </c>
      <c r="Z244" s="26">
        <v>14.285699844360352</v>
      </c>
      <c r="AA244" s="26" t="s">
        <v>18</v>
      </c>
      <c r="AB244" s="26">
        <v>5.8663535118103027</v>
      </c>
      <c r="AC244" s="26">
        <v>6.4759602546691895</v>
      </c>
      <c r="AD244" s="26">
        <v>3.1934609413146973</v>
      </c>
      <c r="AE244" s="26">
        <v>9.2728824615478516</v>
      </c>
      <c r="AF244" s="26" t="s">
        <v>167</v>
      </c>
      <c r="AG244" s="26" t="s">
        <v>167</v>
      </c>
      <c r="AH244" s="26">
        <v>6.7358317375183105</v>
      </c>
      <c r="AI244" s="26">
        <v>9.2609090805053711</v>
      </c>
      <c r="AJ244" s="26" t="s">
        <v>167</v>
      </c>
      <c r="AK244" s="26" t="s">
        <v>167</v>
      </c>
      <c r="AL244" s="26" t="s">
        <v>18</v>
      </c>
      <c r="AM244" s="26" t="s">
        <v>18</v>
      </c>
      <c r="AN244" s="26">
        <v>49</v>
      </c>
      <c r="AO244" s="26">
        <v>0</v>
      </c>
      <c r="AP244" s="26" t="s">
        <v>18</v>
      </c>
      <c r="AQ244" s="26" t="s">
        <v>18</v>
      </c>
      <c r="AR244" s="26" t="s">
        <v>18</v>
      </c>
      <c r="AS244" s="26" t="s">
        <v>69</v>
      </c>
      <c r="AT244" s="26" t="s">
        <v>18</v>
      </c>
      <c r="AU244" s="26">
        <v>98</v>
      </c>
      <c r="AV244" s="26">
        <v>10</v>
      </c>
      <c r="AW244" s="26" t="s">
        <v>18</v>
      </c>
    </row>
    <row r="245" spans="1:49">
      <c r="A245" s="27" t="s">
        <v>671</v>
      </c>
      <c r="B245" s="27" t="s">
        <v>672</v>
      </c>
      <c r="C245" s="28">
        <v>38306246775.750008</v>
      </c>
      <c r="D245" s="29">
        <v>94.949996948242188</v>
      </c>
      <c r="E245" s="29">
        <v>39.578495025634766</v>
      </c>
      <c r="F245" s="29">
        <v>22.796797825170188</v>
      </c>
      <c r="G245" s="29">
        <v>6876099968</v>
      </c>
      <c r="H245" s="29">
        <v>1.9185300171375275</v>
      </c>
      <c r="I245" s="29" t="s">
        <v>28</v>
      </c>
      <c r="J245" s="29" t="s">
        <v>273</v>
      </c>
      <c r="K245" s="30">
        <v>45.375999999999998</v>
      </c>
      <c r="L245" s="30">
        <v>67.454999999999998</v>
      </c>
      <c r="M245" s="30">
        <v>7615.61</v>
      </c>
      <c r="N245" s="26" t="s">
        <v>118</v>
      </c>
      <c r="O245" s="30" t="s">
        <v>18</v>
      </c>
      <c r="P245" s="30" t="s">
        <v>18</v>
      </c>
      <c r="Q245" s="30">
        <v>8.93035888671875</v>
      </c>
      <c r="R245" s="30">
        <v>7.3101773262023926</v>
      </c>
      <c r="S245" s="26" t="s">
        <v>18</v>
      </c>
      <c r="T245" s="26" t="s">
        <v>18</v>
      </c>
      <c r="U245" s="26" t="s">
        <v>18</v>
      </c>
      <c r="V245" s="26" t="s">
        <v>18</v>
      </c>
      <c r="W245" s="26">
        <v>11</v>
      </c>
      <c r="X245" s="26" t="s">
        <v>18</v>
      </c>
      <c r="Y245" s="26">
        <v>60.363601684570313</v>
      </c>
      <c r="Z245" s="26">
        <v>36.363601684570313</v>
      </c>
      <c r="AA245" s="26" t="s">
        <v>18</v>
      </c>
      <c r="AB245" s="26">
        <v>7.4015278816223145</v>
      </c>
      <c r="AC245" s="26">
        <v>7.8024897575378418</v>
      </c>
      <c r="AD245" s="26">
        <v>6.8986825942993164</v>
      </c>
      <c r="AE245" s="26">
        <v>7.4840426445007324</v>
      </c>
      <c r="AF245" s="26">
        <v>2</v>
      </c>
      <c r="AG245" s="26" t="s">
        <v>167</v>
      </c>
      <c r="AH245" s="26">
        <v>4.9378848075866699</v>
      </c>
      <c r="AI245" s="26">
        <v>3</v>
      </c>
      <c r="AJ245" s="26" t="s">
        <v>167</v>
      </c>
      <c r="AK245" s="26">
        <v>6.6413412094116211</v>
      </c>
      <c r="AL245" s="26" t="s">
        <v>18</v>
      </c>
      <c r="AM245" s="26" t="s">
        <v>18</v>
      </c>
      <c r="AN245" s="26" t="s">
        <v>18</v>
      </c>
      <c r="AO245" s="26" t="s">
        <v>18</v>
      </c>
      <c r="AP245" s="26" t="s">
        <v>18</v>
      </c>
      <c r="AQ245" s="26" t="s">
        <v>18</v>
      </c>
      <c r="AR245" s="26" t="s">
        <v>18</v>
      </c>
      <c r="AS245" s="26" t="s">
        <v>67</v>
      </c>
      <c r="AT245" s="26" t="s">
        <v>18</v>
      </c>
      <c r="AU245" s="26">
        <v>100</v>
      </c>
      <c r="AV245" s="26">
        <v>10</v>
      </c>
      <c r="AW245" s="26" t="s">
        <v>18</v>
      </c>
    </row>
    <row r="246" spans="1:49">
      <c r="A246" s="27" t="s">
        <v>673</v>
      </c>
      <c r="B246" s="27" t="s">
        <v>674</v>
      </c>
      <c r="C246" s="28">
        <v>37955284162.100006</v>
      </c>
      <c r="D246" s="29">
        <v>613.94000244140625</v>
      </c>
      <c r="E246" s="29">
        <v>31.375761032104492</v>
      </c>
      <c r="F246" s="29">
        <v>23.210619531030563</v>
      </c>
      <c r="G246" s="29">
        <v>6777199872</v>
      </c>
      <c r="H246" s="29">
        <v>18.889999866485596</v>
      </c>
      <c r="I246" s="29" t="s">
        <v>16</v>
      </c>
      <c r="J246" s="29" t="s">
        <v>40</v>
      </c>
      <c r="K246" s="30">
        <v>4358.4610000000002</v>
      </c>
      <c r="L246" s="30">
        <v>564.96900000000005</v>
      </c>
      <c r="M246" s="30">
        <v>3602.348</v>
      </c>
      <c r="N246" s="26" t="s">
        <v>118</v>
      </c>
      <c r="O246" s="30" t="s">
        <v>18</v>
      </c>
      <c r="P246" s="30" t="s">
        <v>18</v>
      </c>
      <c r="Q246" s="30">
        <v>2.9305412769317627</v>
      </c>
      <c r="R246" s="30">
        <v>0.23100659251213074</v>
      </c>
      <c r="S246" s="26" t="s">
        <v>18</v>
      </c>
      <c r="T246" s="26" t="s">
        <v>18</v>
      </c>
      <c r="U246" s="26" t="s">
        <v>114</v>
      </c>
      <c r="V246" s="26" t="s">
        <v>18</v>
      </c>
      <c r="W246" s="26">
        <v>10</v>
      </c>
      <c r="X246" s="26" t="s">
        <v>18</v>
      </c>
      <c r="Y246" s="26">
        <v>66</v>
      </c>
      <c r="Z246" s="26">
        <v>30</v>
      </c>
      <c r="AA246" s="26" t="s">
        <v>18</v>
      </c>
      <c r="AB246" s="26">
        <v>6.0944547653198242</v>
      </c>
      <c r="AC246" s="26">
        <v>7.4904718399047852</v>
      </c>
      <c r="AD246" s="26">
        <v>6.0537233352661133</v>
      </c>
      <c r="AE246" s="26">
        <v>9.9379186630249023</v>
      </c>
      <c r="AF246" s="26">
        <v>10</v>
      </c>
      <c r="AG246" s="26" t="s">
        <v>167</v>
      </c>
      <c r="AH246" s="26" t="s">
        <v>167</v>
      </c>
      <c r="AI246" s="26" t="s">
        <v>167</v>
      </c>
      <c r="AJ246" s="26" t="s">
        <v>167</v>
      </c>
      <c r="AK246" s="26">
        <v>4.6597108840942383</v>
      </c>
      <c r="AL246" s="26" t="s">
        <v>18</v>
      </c>
      <c r="AM246" s="26" t="s">
        <v>18</v>
      </c>
      <c r="AN246" s="26" t="s">
        <v>18</v>
      </c>
      <c r="AO246" s="26">
        <v>12</v>
      </c>
      <c r="AP246" s="26" t="s">
        <v>18</v>
      </c>
      <c r="AQ246" s="26" t="s">
        <v>18</v>
      </c>
      <c r="AR246" s="26" t="s">
        <v>18</v>
      </c>
      <c r="AS246" s="26" t="s">
        <v>66</v>
      </c>
      <c r="AT246" s="26" t="s">
        <v>18</v>
      </c>
      <c r="AU246" s="26">
        <v>46</v>
      </c>
      <c r="AV246" s="26">
        <v>9</v>
      </c>
      <c r="AW246" s="26" t="s">
        <v>18</v>
      </c>
    </row>
    <row r="247" spans="1:49">
      <c r="A247" s="27" t="s">
        <v>675</v>
      </c>
      <c r="B247" s="27" t="s">
        <v>676</v>
      </c>
      <c r="C247" s="28">
        <v>37865583964.800003</v>
      </c>
      <c r="D247" s="29">
        <v>259.79998779296875</v>
      </c>
      <c r="E247" s="29">
        <v>50.498462677001953</v>
      </c>
      <c r="F247" s="29">
        <v>20.38924194577416</v>
      </c>
      <c r="G247" s="29">
        <v>20882205696</v>
      </c>
      <c r="H247" s="29">
        <v>5.1300000548362732</v>
      </c>
      <c r="I247" s="29" t="s">
        <v>28</v>
      </c>
      <c r="J247" s="29" t="s">
        <v>50</v>
      </c>
      <c r="K247" s="30">
        <v>736.89</v>
      </c>
      <c r="L247" s="30">
        <v>18.393999999999998</v>
      </c>
      <c r="M247" s="30">
        <v>100.32899999999999</v>
      </c>
      <c r="N247" s="26" t="s">
        <v>118</v>
      </c>
      <c r="O247" s="30" t="s">
        <v>18</v>
      </c>
      <c r="P247" s="30" t="s">
        <v>18</v>
      </c>
      <c r="Q247" s="30">
        <v>1.7034565210342407</v>
      </c>
      <c r="R247" s="30" t="s">
        <v>167</v>
      </c>
      <c r="S247" s="26" t="s">
        <v>18</v>
      </c>
      <c r="T247" s="26" t="s">
        <v>18</v>
      </c>
      <c r="U247" s="26" t="s">
        <v>18</v>
      </c>
      <c r="V247" s="26" t="s">
        <v>18</v>
      </c>
      <c r="W247" s="26">
        <v>11</v>
      </c>
      <c r="X247" s="26" t="s">
        <v>18</v>
      </c>
      <c r="Y247" s="26">
        <v>62.818199157714844</v>
      </c>
      <c r="Z247" s="26">
        <v>27.272699356079102</v>
      </c>
      <c r="AA247" s="26" t="s">
        <v>18</v>
      </c>
      <c r="AB247" s="26">
        <v>7.8421740531921387</v>
      </c>
      <c r="AC247" s="26">
        <v>8.8666000366210938</v>
      </c>
      <c r="AD247" s="26">
        <v>5.7260651588439941</v>
      </c>
      <c r="AE247" s="26">
        <v>8.7839479446411133</v>
      </c>
      <c r="AF247" s="26">
        <v>0</v>
      </c>
      <c r="AG247" s="26" t="s">
        <v>167</v>
      </c>
      <c r="AH247" s="26" t="s">
        <v>167</v>
      </c>
      <c r="AI247" s="26" t="s">
        <v>167</v>
      </c>
      <c r="AJ247" s="26" t="s">
        <v>167</v>
      </c>
      <c r="AK247" s="26">
        <v>2.7206606864929199</v>
      </c>
      <c r="AL247" s="26" t="s">
        <v>18</v>
      </c>
      <c r="AM247" s="26" t="s">
        <v>18</v>
      </c>
      <c r="AN247" s="26" t="s">
        <v>18</v>
      </c>
      <c r="AO247" s="26">
        <v>32</v>
      </c>
      <c r="AP247" s="26" t="s">
        <v>18</v>
      </c>
      <c r="AQ247" s="26" t="s">
        <v>18</v>
      </c>
      <c r="AR247" s="26" t="s">
        <v>18</v>
      </c>
      <c r="AS247" s="26" t="s">
        <v>67</v>
      </c>
      <c r="AT247" s="26" t="s">
        <v>18</v>
      </c>
      <c r="AU247" s="26">
        <v>76</v>
      </c>
      <c r="AV247" s="26">
        <v>4</v>
      </c>
      <c r="AW247" s="26" t="s">
        <v>18</v>
      </c>
    </row>
    <row r="248" spans="1:49">
      <c r="A248" s="27" t="s">
        <v>677</v>
      </c>
      <c r="B248" s="27" t="s">
        <v>678</v>
      </c>
      <c r="C248" s="28">
        <v>37560048608.68</v>
      </c>
      <c r="D248" s="29">
        <v>37.569999694824219</v>
      </c>
      <c r="E248" s="29">
        <v>15.834601402282715</v>
      </c>
      <c r="F248" s="29">
        <v>-12.26419770244458</v>
      </c>
      <c r="G248" s="29">
        <v>14206000128</v>
      </c>
      <c r="H248" s="29">
        <v>3.2100000381469727</v>
      </c>
      <c r="I248" s="29" t="s">
        <v>45</v>
      </c>
      <c r="J248" s="29" t="s">
        <v>49</v>
      </c>
      <c r="K248" s="30">
        <v>36490.832999999999</v>
      </c>
      <c r="L248" s="30">
        <v>741.63099999999997</v>
      </c>
      <c r="M248" s="30">
        <v>20665.964</v>
      </c>
      <c r="N248" s="26" t="s">
        <v>118</v>
      </c>
      <c r="O248" s="30" t="s">
        <v>18</v>
      </c>
      <c r="P248" s="30" t="s">
        <v>18</v>
      </c>
      <c r="Q248" s="30">
        <v>6.9126758575439453</v>
      </c>
      <c r="R248" s="30" t="s">
        <v>167</v>
      </c>
      <c r="S248" s="26" t="s">
        <v>18</v>
      </c>
      <c r="T248" s="26" t="s">
        <v>18</v>
      </c>
      <c r="U248" s="26" t="s">
        <v>18</v>
      </c>
      <c r="V248" s="26" t="s">
        <v>18</v>
      </c>
      <c r="W248" s="26">
        <v>13</v>
      </c>
      <c r="X248" s="26" t="s">
        <v>18</v>
      </c>
      <c r="Y248" s="26">
        <v>63.230800628662109</v>
      </c>
      <c r="Z248" s="26">
        <v>30.769199371337891</v>
      </c>
      <c r="AA248" s="26" t="s">
        <v>18</v>
      </c>
      <c r="AB248" s="26">
        <v>7.2689862251281738</v>
      </c>
      <c r="AC248" s="26">
        <v>8.9562873840332031</v>
      </c>
      <c r="AD248" s="26">
        <v>6.7649445533752441</v>
      </c>
      <c r="AE248" s="26">
        <v>9.0201539993286133</v>
      </c>
      <c r="AF248" s="26" t="s">
        <v>167</v>
      </c>
      <c r="AG248" s="26" t="s">
        <v>167</v>
      </c>
      <c r="AH248" s="26" t="s">
        <v>167</v>
      </c>
      <c r="AI248" s="26" t="s">
        <v>167</v>
      </c>
      <c r="AJ248" s="26" t="s">
        <v>167</v>
      </c>
      <c r="AK248" s="26">
        <v>5.3126440048217773</v>
      </c>
      <c r="AL248" s="26">
        <v>15</v>
      </c>
      <c r="AM248" s="26">
        <v>1.1304347826086956</v>
      </c>
      <c r="AN248" s="26">
        <v>23</v>
      </c>
      <c r="AO248" s="26">
        <v>46</v>
      </c>
      <c r="AP248" s="26" t="s">
        <v>18</v>
      </c>
      <c r="AQ248" s="26" t="s">
        <v>18</v>
      </c>
      <c r="AR248" s="26" t="s">
        <v>18</v>
      </c>
      <c r="AS248" s="26" t="s">
        <v>67</v>
      </c>
      <c r="AT248" s="26" t="s">
        <v>18</v>
      </c>
      <c r="AU248" s="26">
        <v>65</v>
      </c>
      <c r="AV248" s="26">
        <v>3</v>
      </c>
      <c r="AW248" s="26" t="s">
        <v>18</v>
      </c>
    </row>
    <row r="249" spans="1:49">
      <c r="A249" s="27" t="s">
        <v>679</v>
      </c>
      <c r="B249" s="27" t="s">
        <v>680</v>
      </c>
      <c r="C249" s="28">
        <v>37164951266.279999</v>
      </c>
      <c r="D249" s="29">
        <v>476.67001342773438</v>
      </c>
      <c r="E249" s="29">
        <v>41.013317108154297</v>
      </c>
      <c r="F249" s="29">
        <v>5.6660302157249376</v>
      </c>
      <c r="G249" s="29">
        <v>5906937984</v>
      </c>
      <c r="H249" s="29">
        <v>11.160000085830688</v>
      </c>
      <c r="I249" s="29" t="s">
        <v>31</v>
      </c>
      <c r="J249" s="29" t="s">
        <v>32</v>
      </c>
      <c r="K249" s="30">
        <v>1.962</v>
      </c>
      <c r="L249" s="30">
        <v>11.840999999999999</v>
      </c>
      <c r="M249" s="30">
        <v>30.513000000000002</v>
      </c>
      <c r="N249" s="26" t="s">
        <v>118</v>
      </c>
      <c r="O249" s="30" t="s">
        <v>18</v>
      </c>
      <c r="P249" s="30" t="s">
        <v>18</v>
      </c>
      <c r="Q249" s="30" t="s">
        <v>167</v>
      </c>
      <c r="R249" s="30">
        <v>5.1175227165222168</v>
      </c>
      <c r="S249" s="26" t="s">
        <v>18</v>
      </c>
      <c r="T249" s="26" t="s">
        <v>18</v>
      </c>
      <c r="U249" s="26" t="s">
        <v>18</v>
      </c>
      <c r="V249" s="26" t="s">
        <v>18</v>
      </c>
      <c r="W249" s="26">
        <v>12</v>
      </c>
      <c r="X249" s="26" t="s">
        <v>18</v>
      </c>
      <c r="Y249" s="26">
        <v>70.416702270507813</v>
      </c>
      <c r="Z249" s="26">
        <v>33.333301544189453</v>
      </c>
      <c r="AA249" s="26" t="s">
        <v>18</v>
      </c>
      <c r="AB249" s="26">
        <v>5.9330029487609863</v>
      </c>
      <c r="AC249" s="26">
        <v>7.9136686325073242</v>
      </c>
      <c r="AD249" s="26">
        <v>6.8037152290344238</v>
      </c>
      <c r="AE249" s="26">
        <v>7.8467326164245605</v>
      </c>
      <c r="AF249" s="26" t="s">
        <v>167</v>
      </c>
      <c r="AG249" s="26" t="s">
        <v>167</v>
      </c>
      <c r="AH249" s="26">
        <v>4.6265602111816406</v>
      </c>
      <c r="AI249" s="26">
        <v>1.0974937677383423</v>
      </c>
      <c r="AJ249" s="26" t="s">
        <v>167</v>
      </c>
      <c r="AK249" s="26" t="s">
        <v>167</v>
      </c>
      <c r="AL249" s="26" t="s">
        <v>18</v>
      </c>
      <c r="AM249" s="26" t="s">
        <v>18</v>
      </c>
      <c r="AN249" s="26">
        <v>47</v>
      </c>
      <c r="AO249" s="26" t="s">
        <v>18</v>
      </c>
      <c r="AP249" s="26" t="s">
        <v>18</v>
      </c>
      <c r="AQ249" s="26" t="s">
        <v>18</v>
      </c>
      <c r="AR249" s="26" t="s">
        <v>18</v>
      </c>
      <c r="AS249" s="26" t="s">
        <v>67</v>
      </c>
      <c r="AT249" s="26" t="s">
        <v>18</v>
      </c>
      <c r="AU249" s="26">
        <v>73</v>
      </c>
      <c r="AV249" s="26">
        <v>1</v>
      </c>
      <c r="AW249" s="26" t="s">
        <v>18</v>
      </c>
    </row>
    <row r="250" spans="1:49">
      <c r="A250" s="27" t="s">
        <v>681</v>
      </c>
      <c r="B250" s="27" t="s">
        <v>682</v>
      </c>
      <c r="C250" s="28">
        <v>36486842525.280006</v>
      </c>
      <c r="D250" s="29">
        <v>73.290000915527344</v>
      </c>
      <c r="E250" s="29">
        <v>16.090639114379883</v>
      </c>
      <c r="F250" s="29">
        <v>-2.5876527045168962</v>
      </c>
      <c r="G250" s="29">
        <v>19353000448</v>
      </c>
      <c r="H250" s="29">
        <v>4.2199999690055847</v>
      </c>
      <c r="I250" s="29" t="s">
        <v>31</v>
      </c>
      <c r="J250" s="29" t="s">
        <v>32</v>
      </c>
      <c r="K250" s="30">
        <v>10.096</v>
      </c>
      <c r="L250" s="30">
        <v>107.747</v>
      </c>
      <c r="M250" s="30">
        <v>583.85799999999995</v>
      </c>
      <c r="N250" s="26" t="s">
        <v>118</v>
      </c>
      <c r="O250" s="30" t="s">
        <v>18</v>
      </c>
      <c r="P250" s="30" t="s">
        <v>18</v>
      </c>
      <c r="Q250" s="30" t="s">
        <v>167</v>
      </c>
      <c r="R250" s="30">
        <v>6.5963168144226074</v>
      </c>
      <c r="S250" s="26" t="s">
        <v>18</v>
      </c>
      <c r="T250" s="26" t="s">
        <v>18</v>
      </c>
      <c r="U250" s="26" t="s">
        <v>18</v>
      </c>
      <c r="V250" s="26" t="s">
        <v>18</v>
      </c>
      <c r="W250" s="26">
        <v>11</v>
      </c>
      <c r="X250" s="26" t="s">
        <v>18</v>
      </c>
      <c r="Y250" s="26">
        <v>62.090900421142578</v>
      </c>
      <c r="Z250" s="26">
        <v>27.272699356079102</v>
      </c>
      <c r="AA250" s="26" t="s">
        <v>18</v>
      </c>
      <c r="AB250" s="26">
        <v>8.2748355865478516</v>
      </c>
      <c r="AC250" s="26">
        <v>8.5022449493408203</v>
      </c>
      <c r="AD250" s="26">
        <v>6.6732721328735352</v>
      </c>
      <c r="AE250" s="26">
        <v>8.3120203018188477</v>
      </c>
      <c r="AF250" s="26" t="s">
        <v>167</v>
      </c>
      <c r="AG250" s="26" t="s">
        <v>167</v>
      </c>
      <c r="AH250" s="26">
        <v>2.8080875873565674</v>
      </c>
      <c r="AI250" s="26">
        <v>0.7653312087059021</v>
      </c>
      <c r="AJ250" s="26" t="s">
        <v>167</v>
      </c>
      <c r="AK250" s="26" t="s">
        <v>167</v>
      </c>
      <c r="AL250" s="26" t="s">
        <v>18</v>
      </c>
      <c r="AM250" s="26" t="s">
        <v>18</v>
      </c>
      <c r="AN250" s="26" t="s">
        <v>18</v>
      </c>
      <c r="AO250" s="26">
        <v>0</v>
      </c>
      <c r="AP250" s="26" t="s">
        <v>18</v>
      </c>
      <c r="AQ250" s="26" t="s">
        <v>18</v>
      </c>
      <c r="AR250" s="26" t="s">
        <v>18</v>
      </c>
      <c r="AS250" s="26" t="s">
        <v>66</v>
      </c>
      <c r="AT250" s="26" t="s">
        <v>18</v>
      </c>
      <c r="AU250" s="26">
        <v>80</v>
      </c>
      <c r="AV250" s="26">
        <v>1</v>
      </c>
      <c r="AW250" s="26" t="s">
        <v>18</v>
      </c>
    </row>
    <row r="251" spans="1:49">
      <c r="A251" s="27" t="s">
        <v>683</v>
      </c>
      <c r="B251" s="27" t="s">
        <v>684</v>
      </c>
      <c r="C251" s="28">
        <v>36295534567</v>
      </c>
      <c r="D251" s="29">
        <v>63.099998474121094</v>
      </c>
      <c r="E251" s="29">
        <v>25.117977142333984</v>
      </c>
      <c r="F251" s="29">
        <v>8.932150161370366</v>
      </c>
      <c r="G251" s="29">
        <v>3895999936</v>
      </c>
      <c r="H251" s="29">
        <v>2.1200000643730164</v>
      </c>
      <c r="I251" s="29" t="s">
        <v>19</v>
      </c>
      <c r="J251" s="29" t="s">
        <v>24</v>
      </c>
      <c r="K251" s="30">
        <v>8.7999999999999995E-2</v>
      </c>
      <c r="L251" s="30">
        <v>17.786999999999999</v>
      </c>
      <c r="M251" s="30">
        <v>92.572000000000003</v>
      </c>
      <c r="N251" s="26" t="s">
        <v>118</v>
      </c>
      <c r="O251" s="30" t="s">
        <v>18</v>
      </c>
      <c r="P251" s="30" t="s">
        <v>18</v>
      </c>
      <c r="Q251" s="30" t="s">
        <v>167</v>
      </c>
      <c r="R251" s="30">
        <v>7.5611462593078613</v>
      </c>
      <c r="S251" s="26" t="s">
        <v>18</v>
      </c>
      <c r="T251" s="26" t="s">
        <v>18</v>
      </c>
      <c r="U251" s="26" t="s">
        <v>18</v>
      </c>
      <c r="V251" s="26" t="s">
        <v>114</v>
      </c>
      <c r="W251" s="26">
        <v>12</v>
      </c>
      <c r="X251" s="26" t="s">
        <v>18</v>
      </c>
      <c r="Y251" s="26">
        <v>60.75</v>
      </c>
      <c r="Z251" s="26">
        <v>33.333301544189453</v>
      </c>
      <c r="AA251" s="26" t="s">
        <v>18</v>
      </c>
      <c r="AB251" s="26">
        <v>8.0281496047973633</v>
      </c>
      <c r="AC251" s="26">
        <v>8.1142711639404297</v>
      </c>
      <c r="AD251" s="26">
        <v>8.2254486083984375</v>
      </c>
      <c r="AE251" s="26">
        <v>8.3210372924804688</v>
      </c>
      <c r="AF251" s="26" t="s">
        <v>167</v>
      </c>
      <c r="AG251" s="26" t="s">
        <v>167</v>
      </c>
      <c r="AH251" s="26">
        <v>5.3513641357421875</v>
      </c>
      <c r="AI251" s="26">
        <v>3</v>
      </c>
      <c r="AJ251" s="26" t="s">
        <v>167</v>
      </c>
      <c r="AK251" s="26" t="s">
        <v>167</v>
      </c>
      <c r="AL251" s="26" t="s">
        <v>18</v>
      </c>
      <c r="AM251" s="26" t="s">
        <v>18</v>
      </c>
      <c r="AN251" s="26">
        <v>35</v>
      </c>
      <c r="AO251" s="26" t="s">
        <v>18</v>
      </c>
      <c r="AP251" s="26" t="s">
        <v>18</v>
      </c>
      <c r="AQ251" s="26" t="s">
        <v>18</v>
      </c>
      <c r="AR251" s="26" t="s">
        <v>18</v>
      </c>
      <c r="AS251" s="26" t="s">
        <v>67</v>
      </c>
      <c r="AT251" s="26" t="s">
        <v>18</v>
      </c>
      <c r="AU251" s="26">
        <v>96</v>
      </c>
      <c r="AV251" s="26">
        <v>2</v>
      </c>
      <c r="AW251" s="26" t="s">
        <v>18</v>
      </c>
    </row>
    <row r="252" spans="1:49">
      <c r="A252" s="27" t="s">
        <v>685</v>
      </c>
      <c r="B252" s="27" t="s">
        <v>686</v>
      </c>
      <c r="C252" s="28">
        <v>36099581720.119995</v>
      </c>
      <c r="D252" s="29">
        <v>272.92001342773438</v>
      </c>
      <c r="E252" s="29">
        <v>41.807899475097656</v>
      </c>
      <c r="F252" s="29">
        <v>20.430580009225842</v>
      </c>
      <c r="G252" s="29">
        <v>7781999872</v>
      </c>
      <c r="H252" s="29">
        <v>7.0199999213218689</v>
      </c>
      <c r="I252" s="29" t="s">
        <v>16</v>
      </c>
      <c r="J252" s="29" t="s">
        <v>40</v>
      </c>
      <c r="K252" s="30">
        <v>918.18700000000001</v>
      </c>
      <c r="L252" s="30">
        <v>299.18299999999999</v>
      </c>
      <c r="M252" s="30">
        <v>1482.4929999999999</v>
      </c>
      <c r="N252" s="26" t="s">
        <v>118</v>
      </c>
      <c r="O252" s="30" t="s">
        <v>18</v>
      </c>
      <c r="P252" s="30" t="s">
        <v>18</v>
      </c>
      <c r="Q252" s="30" t="s">
        <v>167</v>
      </c>
      <c r="R252" s="30" t="s">
        <v>167</v>
      </c>
      <c r="S252" s="26" t="s">
        <v>18</v>
      </c>
      <c r="T252" s="26" t="s">
        <v>18</v>
      </c>
      <c r="U252" s="26" t="s">
        <v>114</v>
      </c>
      <c r="V252" s="26" t="s">
        <v>18</v>
      </c>
      <c r="W252" s="26">
        <v>12</v>
      </c>
      <c r="X252" s="26" t="s">
        <v>18</v>
      </c>
      <c r="Y252" s="26">
        <v>64.333297729492188</v>
      </c>
      <c r="Z252" s="26">
        <v>33.333301544189453</v>
      </c>
      <c r="AA252" s="26" t="s">
        <v>18</v>
      </c>
      <c r="AB252" s="26">
        <v>7.6</v>
      </c>
      <c r="AC252" s="26">
        <v>9.1999999999999993</v>
      </c>
      <c r="AD252" s="26">
        <v>4.62</v>
      </c>
      <c r="AE252" s="26">
        <v>8.7200000000000006</v>
      </c>
      <c r="AF252" s="26" t="s">
        <v>167</v>
      </c>
      <c r="AG252" s="26" t="s">
        <v>167</v>
      </c>
      <c r="AH252" s="26" t="s">
        <v>167</v>
      </c>
      <c r="AI252" s="26" t="s">
        <v>167</v>
      </c>
      <c r="AJ252" s="26" t="s">
        <v>167</v>
      </c>
      <c r="AK252" s="26" t="s">
        <v>167</v>
      </c>
      <c r="AL252" s="26" t="s">
        <v>18</v>
      </c>
      <c r="AM252" s="26" t="s">
        <v>18</v>
      </c>
      <c r="AN252" s="26" t="s">
        <v>18</v>
      </c>
      <c r="AO252" s="26">
        <v>10.979999542236328</v>
      </c>
      <c r="AP252" s="26" t="s">
        <v>18</v>
      </c>
      <c r="AQ252" s="26" t="s">
        <v>18</v>
      </c>
      <c r="AR252" s="26" t="s">
        <v>18</v>
      </c>
      <c r="AS252" s="26" t="s">
        <v>66</v>
      </c>
      <c r="AT252" s="26" t="s">
        <v>18</v>
      </c>
      <c r="AU252" s="26">
        <v>61</v>
      </c>
      <c r="AV252" s="26">
        <v>6</v>
      </c>
      <c r="AW252" s="26" t="s">
        <v>18</v>
      </c>
    </row>
    <row r="253" spans="1:49">
      <c r="A253" s="27" t="s">
        <v>687</v>
      </c>
      <c r="B253" s="27" t="s">
        <v>688</v>
      </c>
      <c r="C253" s="28">
        <v>35757597113.560005</v>
      </c>
      <c r="D253" s="29">
        <v>16.760000228881836</v>
      </c>
      <c r="E253" s="29">
        <v>13.855820655822754</v>
      </c>
      <c r="F253" s="29">
        <v>4.8898188166179857E-2</v>
      </c>
      <c r="G253" s="29">
        <v>16338000128</v>
      </c>
      <c r="H253" s="29">
        <v>3.1169449985027313</v>
      </c>
      <c r="I253" s="29" t="s">
        <v>45</v>
      </c>
      <c r="J253" s="29" t="s">
        <v>49</v>
      </c>
      <c r="K253" s="30">
        <v>1472.7739999999999</v>
      </c>
      <c r="L253" s="30">
        <v>657.05700000000002</v>
      </c>
      <c r="M253" s="30">
        <v>13068.228999999999</v>
      </c>
      <c r="N253" s="26" t="s">
        <v>118</v>
      </c>
      <c r="O253" s="30" t="s">
        <v>18</v>
      </c>
      <c r="P253" s="30" t="s">
        <v>18</v>
      </c>
      <c r="Q253" s="30">
        <v>6.5849161148071289</v>
      </c>
      <c r="R253" s="30" t="s">
        <v>167</v>
      </c>
      <c r="S253" s="26" t="s">
        <v>18</v>
      </c>
      <c r="T253" s="26" t="s">
        <v>18</v>
      </c>
      <c r="U253" s="26" t="s">
        <v>18</v>
      </c>
      <c r="V253" s="26" t="s">
        <v>18</v>
      </c>
      <c r="W253" s="26">
        <v>11</v>
      </c>
      <c r="X253" s="26" t="s">
        <v>18</v>
      </c>
      <c r="Y253" s="26">
        <v>63.545501708984375</v>
      </c>
      <c r="Z253" s="26">
        <v>45.454498291015625</v>
      </c>
      <c r="AA253" s="26" t="s">
        <v>18</v>
      </c>
      <c r="AB253" s="26">
        <v>8.6071376800537109</v>
      </c>
      <c r="AC253" s="26">
        <v>7.8311581611633301</v>
      </c>
      <c r="AD253" s="26">
        <v>9.2286262512207031</v>
      </c>
      <c r="AE253" s="26">
        <v>8.8382949829101563</v>
      </c>
      <c r="AF253" s="26" t="s">
        <v>167</v>
      </c>
      <c r="AG253" s="26" t="s">
        <v>167</v>
      </c>
      <c r="AH253" s="26" t="s">
        <v>167</v>
      </c>
      <c r="AI253" s="26" t="s">
        <v>167</v>
      </c>
      <c r="AJ253" s="26" t="s">
        <v>167</v>
      </c>
      <c r="AK253" s="26">
        <v>4.7593488693237305</v>
      </c>
      <c r="AL253" s="26">
        <v>7.8000001907348633</v>
      </c>
      <c r="AM253" s="26">
        <v>0.84375</v>
      </c>
      <c r="AN253" s="26">
        <v>32</v>
      </c>
      <c r="AO253" s="26">
        <v>29.209999084472656</v>
      </c>
      <c r="AP253" s="26" t="s">
        <v>18</v>
      </c>
      <c r="AQ253" s="26" t="s">
        <v>18</v>
      </c>
      <c r="AR253" s="26" t="s">
        <v>18</v>
      </c>
      <c r="AS253" s="26" t="s">
        <v>66</v>
      </c>
      <c r="AT253" s="26" t="s">
        <v>18</v>
      </c>
      <c r="AU253" s="26">
        <v>50</v>
      </c>
      <c r="AV253" s="26">
        <v>1</v>
      </c>
      <c r="AW253" s="26" t="s">
        <v>18</v>
      </c>
    </row>
    <row r="254" spans="1:49">
      <c r="A254" s="27" t="s">
        <v>689</v>
      </c>
      <c r="B254" s="27" t="s">
        <v>690</v>
      </c>
      <c r="C254" s="28">
        <v>35676936934.469994</v>
      </c>
      <c r="D254" s="29">
        <v>139.00999450683594</v>
      </c>
      <c r="E254" s="29">
        <v>21.11631965637207</v>
      </c>
      <c r="F254" s="29">
        <v>7.3519102709239226</v>
      </c>
      <c r="G254" s="29">
        <v>13899581184</v>
      </c>
      <c r="H254" s="29">
        <v>6.5999999642372131</v>
      </c>
      <c r="I254" s="29" t="s">
        <v>23</v>
      </c>
      <c r="J254" s="29" t="s">
        <v>33</v>
      </c>
      <c r="K254" s="30">
        <v>7534.1090000000004</v>
      </c>
      <c r="L254" s="30">
        <v>13.676</v>
      </c>
      <c r="M254" s="30">
        <v>10419.629000000001</v>
      </c>
      <c r="N254" s="26" t="s">
        <v>118</v>
      </c>
      <c r="O254" s="30" t="s">
        <v>18</v>
      </c>
      <c r="P254" s="30" t="s">
        <v>18</v>
      </c>
      <c r="Q254" s="30">
        <v>9.4694299697875977</v>
      </c>
      <c r="R254" s="30">
        <v>4.3269152641296387</v>
      </c>
      <c r="S254" s="26" t="s">
        <v>114</v>
      </c>
      <c r="T254" s="26" t="s">
        <v>18</v>
      </c>
      <c r="U254" s="26" t="s">
        <v>114</v>
      </c>
      <c r="V254" s="26" t="s">
        <v>18</v>
      </c>
      <c r="W254" s="26">
        <v>14</v>
      </c>
      <c r="X254" s="26" t="s">
        <v>18</v>
      </c>
      <c r="Y254" s="26">
        <v>66.428596496582031</v>
      </c>
      <c r="Z254" s="26">
        <v>28.571399688720703</v>
      </c>
      <c r="AA254" s="26" t="s">
        <v>18</v>
      </c>
      <c r="AB254" s="26">
        <v>4.9898109436035156</v>
      </c>
      <c r="AC254" s="26">
        <v>7.2526359558105469</v>
      </c>
      <c r="AD254" s="26">
        <v>7.2400660514831543</v>
      </c>
      <c r="AE254" s="26">
        <v>8.9947986602783203</v>
      </c>
      <c r="AF254" s="26">
        <v>3</v>
      </c>
      <c r="AG254" s="26" t="s">
        <v>167</v>
      </c>
      <c r="AH254" s="26">
        <v>8.2158985137939453</v>
      </c>
      <c r="AI254" s="26">
        <v>2</v>
      </c>
      <c r="AJ254" s="26" t="s">
        <v>167</v>
      </c>
      <c r="AK254" s="26">
        <v>0.52114719152450562</v>
      </c>
      <c r="AL254" s="26" t="s">
        <v>18</v>
      </c>
      <c r="AM254" s="26" t="s">
        <v>18</v>
      </c>
      <c r="AN254" s="26">
        <v>22</v>
      </c>
      <c r="AO254" s="26">
        <v>88</v>
      </c>
      <c r="AP254" s="26" t="s">
        <v>18</v>
      </c>
      <c r="AQ254" s="26" t="s">
        <v>18</v>
      </c>
      <c r="AR254" s="26" t="s">
        <v>18</v>
      </c>
      <c r="AS254" s="26" t="s">
        <v>69</v>
      </c>
      <c r="AT254" s="26" t="s">
        <v>18</v>
      </c>
      <c r="AU254" s="26">
        <v>88</v>
      </c>
      <c r="AV254" s="26">
        <v>9</v>
      </c>
      <c r="AW254" s="26" t="s">
        <v>18</v>
      </c>
    </row>
    <row r="255" spans="1:49">
      <c r="A255" s="27" t="s">
        <v>691</v>
      </c>
      <c r="B255" s="27" t="s">
        <v>692</v>
      </c>
      <c r="C255" s="28">
        <v>35469385660.869995</v>
      </c>
      <c r="D255" s="29">
        <v>132.66999816894531</v>
      </c>
      <c r="E255" s="29">
        <v>28.948886871337891</v>
      </c>
      <c r="F255" s="29">
        <v>-2.8940163294070564</v>
      </c>
      <c r="G255" s="29">
        <v>7656999936</v>
      </c>
      <c r="H255" s="29">
        <v>3.9900000914931297</v>
      </c>
      <c r="I255" s="29" t="s">
        <v>26</v>
      </c>
      <c r="J255" s="29" t="s">
        <v>101</v>
      </c>
      <c r="K255" s="30">
        <v>2.048</v>
      </c>
      <c r="L255" s="30">
        <v>32.28</v>
      </c>
      <c r="M255" s="30">
        <v>17.344000000000001</v>
      </c>
      <c r="N255" s="26" t="s">
        <v>118</v>
      </c>
      <c r="O255" s="30" t="s">
        <v>18</v>
      </c>
      <c r="P255" s="30" t="s">
        <v>18</v>
      </c>
      <c r="Q255" s="30" t="s">
        <v>167</v>
      </c>
      <c r="R255" s="30">
        <v>4.6833004951477051</v>
      </c>
      <c r="S255" s="26" t="s">
        <v>18</v>
      </c>
      <c r="T255" s="26" t="s">
        <v>18</v>
      </c>
      <c r="U255" s="26" t="s">
        <v>18</v>
      </c>
      <c r="V255" s="26" t="s">
        <v>18</v>
      </c>
      <c r="W255" s="26">
        <v>8</v>
      </c>
      <c r="X255" s="26">
        <v>87.5</v>
      </c>
      <c r="Y255" s="26">
        <v>56.375</v>
      </c>
      <c r="Z255" s="26">
        <v>37.5</v>
      </c>
      <c r="AA255" s="26">
        <v>88</v>
      </c>
      <c r="AB255" s="26">
        <v>7.3573927879333496</v>
      </c>
      <c r="AC255" s="26">
        <v>8.6052618026733398</v>
      </c>
      <c r="AD255" s="26">
        <v>7.0559806823730469</v>
      </c>
      <c r="AE255" s="26">
        <v>8.5630130767822266</v>
      </c>
      <c r="AF255" s="26" t="s">
        <v>167</v>
      </c>
      <c r="AG255" s="26" t="s">
        <v>167</v>
      </c>
      <c r="AH255" s="26">
        <v>3.7252590656280518</v>
      </c>
      <c r="AI255" s="26">
        <v>0</v>
      </c>
      <c r="AJ255" s="26">
        <v>0</v>
      </c>
      <c r="AK255" s="26" t="s">
        <v>167</v>
      </c>
      <c r="AL255" s="26" t="s">
        <v>18</v>
      </c>
      <c r="AM255" s="26" t="s">
        <v>18</v>
      </c>
      <c r="AN255" s="26" t="s">
        <v>18</v>
      </c>
      <c r="AO255" s="26" t="s">
        <v>18</v>
      </c>
      <c r="AP255" s="26" t="s">
        <v>18</v>
      </c>
      <c r="AQ255" s="26" t="s">
        <v>18</v>
      </c>
      <c r="AR255" s="26" t="s">
        <v>18</v>
      </c>
      <c r="AS255" s="26" t="s">
        <v>67</v>
      </c>
      <c r="AT255" s="26" t="s">
        <v>18</v>
      </c>
      <c r="AU255" s="26">
        <v>74</v>
      </c>
      <c r="AV255" s="26">
        <v>3</v>
      </c>
      <c r="AW255" s="26" t="s">
        <v>18</v>
      </c>
    </row>
    <row r="256" spans="1:49">
      <c r="A256" s="27" t="s">
        <v>693</v>
      </c>
      <c r="B256" s="27" t="s">
        <v>694</v>
      </c>
      <c r="C256" s="28">
        <v>35362759353.110001</v>
      </c>
      <c r="D256" s="29">
        <v>198.16999816894531</v>
      </c>
      <c r="E256" s="29">
        <v>10.916548728942871</v>
      </c>
      <c r="F256" s="29">
        <v>29.985777626535093</v>
      </c>
      <c r="G256" s="29">
        <v>8340000000</v>
      </c>
      <c r="H256" s="29">
        <v>17.446532487869263</v>
      </c>
      <c r="I256" s="29" t="s">
        <v>35</v>
      </c>
      <c r="J256" s="29" t="s">
        <v>36</v>
      </c>
      <c r="K256" s="30">
        <v>1571.7339999999999</v>
      </c>
      <c r="L256" s="30">
        <v>558.06200000000001</v>
      </c>
      <c r="M256" s="30">
        <v>75194.13</v>
      </c>
      <c r="N256" s="26" t="s">
        <v>118</v>
      </c>
      <c r="O256" s="30" t="s">
        <v>18</v>
      </c>
      <c r="P256" s="30" t="s">
        <v>18</v>
      </c>
      <c r="Q256" s="30">
        <v>6.8449187278747559</v>
      </c>
      <c r="R256" s="30" t="s">
        <v>167</v>
      </c>
      <c r="S256" s="26" t="s">
        <v>18</v>
      </c>
      <c r="T256" s="26" t="s">
        <v>18</v>
      </c>
      <c r="U256" s="26" t="s">
        <v>114</v>
      </c>
      <c r="V256" s="26" t="s">
        <v>18</v>
      </c>
      <c r="W256" s="26">
        <v>9</v>
      </c>
      <c r="X256" s="26" t="s">
        <v>18</v>
      </c>
      <c r="Y256" s="26">
        <v>62.888900756835938</v>
      </c>
      <c r="Z256" s="26">
        <v>33.333301544189453</v>
      </c>
      <c r="AA256" s="26" t="s">
        <v>18</v>
      </c>
      <c r="AB256" s="26">
        <v>6.320350170135498</v>
      </c>
      <c r="AC256" s="26">
        <v>8.3385305404663086</v>
      </c>
      <c r="AD256" s="26">
        <v>6.9973335266113281</v>
      </c>
      <c r="AE256" s="26">
        <v>9.8754940032958984</v>
      </c>
      <c r="AF256" s="26" t="s">
        <v>167</v>
      </c>
      <c r="AG256" s="26" t="s">
        <v>167</v>
      </c>
      <c r="AH256" s="26">
        <v>5.7423882484436035</v>
      </c>
      <c r="AI256" s="26" t="s">
        <v>167</v>
      </c>
      <c r="AJ256" s="26" t="s">
        <v>167</v>
      </c>
      <c r="AK256" s="26">
        <v>5.8118319511413574</v>
      </c>
      <c r="AL256" s="26" t="s">
        <v>18</v>
      </c>
      <c r="AM256" s="26" t="s">
        <v>18</v>
      </c>
      <c r="AN256" s="26">
        <v>28</v>
      </c>
      <c r="AO256" s="26">
        <v>0</v>
      </c>
      <c r="AP256" s="26" t="s">
        <v>18</v>
      </c>
      <c r="AQ256" s="26" t="s">
        <v>18</v>
      </c>
      <c r="AR256" s="26" t="s">
        <v>18</v>
      </c>
      <c r="AS256" s="26" t="s">
        <v>66</v>
      </c>
      <c r="AT256" s="26" t="s">
        <v>18</v>
      </c>
      <c r="AU256" s="26">
        <v>73</v>
      </c>
      <c r="AV256" s="26">
        <v>4</v>
      </c>
      <c r="AW256" s="26" t="s">
        <v>18</v>
      </c>
    </row>
    <row r="257" spans="1:49">
      <c r="A257" s="27" t="s">
        <v>695</v>
      </c>
      <c r="B257" s="27" t="s">
        <v>696</v>
      </c>
      <c r="C257" s="28">
        <v>35087805111.419998</v>
      </c>
      <c r="D257" s="29">
        <v>39.419998168945313</v>
      </c>
      <c r="E257" s="29">
        <v>13.042182922363281</v>
      </c>
      <c r="F257" s="29">
        <v>9.572573572519282</v>
      </c>
      <c r="G257" s="29">
        <v>23018000384</v>
      </c>
      <c r="H257" s="29">
        <v>2.940000057220459</v>
      </c>
      <c r="I257" s="29" t="s">
        <v>35</v>
      </c>
      <c r="J257" s="29" t="s">
        <v>421</v>
      </c>
      <c r="K257" s="30">
        <v>3834.4920000000002</v>
      </c>
      <c r="L257" s="30">
        <v>393.79500000000002</v>
      </c>
      <c r="M257" s="30">
        <v>35.594999999999999</v>
      </c>
      <c r="N257" s="26" t="s">
        <v>118</v>
      </c>
      <c r="O257" s="30" t="s">
        <v>18</v>
      </c>
      <c r="P257" s="30" t="s">
        <v>18</v>
      </c>
      <c r="Q257" s="30">
        <v>5.8772764205932617</v>
      </c>
      <c r="R257" s="30">
        <v>4.558311939239502</v>
      </c>
      <c r="S257" s="26" t="s">
        <v>18</v>
      </c>
      <c r="T257" s="26" t="s">
        <v>18</v>
      </c>
      <c r="U257" s="26" t="s">
        <v>114</v>
      </c>
      <c r="V257" s="26" t="s">
        <v>18</v>
      </c>
      <c r="W257" s="26">
        <v>13</v>
      </c>
      <c r="X257" s="26" t="s">
        <v>18</v>
      </c>
      <c r="Y257" s="26">
        <v>63.461498260498047</v>
      </c>
      <c r="Z257" s="26">
        <v>23.076900482177734</v>
      </c>
      <c r="AA257" s="26" t="s">
        <v>18</v>
      </c>
      <c r="AB257" s="26">
        <v>7.1381492614746094</v>
      </c>
      <c r="AC257" s="26">
        <v>5.353452205657959</v>
      </c>
      <c r="AD257" s="26">
        <v>5.7705602645874023</v>
      </c>
      <c r="AE257" s="26">
        <v>8.6172990798950195</v>
      </c>
      <c r="AF257" s="26" t="s">
        <v>167</v>
      </c>
      <c r="AG257" s="26" t="s">
        <v>167</v>
      </c>
      <c r="AH257" s="26">
        <v>7.1884446144104004</v>
      </c>
      <c r="AI257" s="26" t="s">
        <v>167</v>
      </c>
      <c r="AJ257" s="26" t="s">
        <v>167</v>
      </c>
      <c r="AK257" s="26">
        <v>3.7574100494384766</v>
      </c>
      <c r="AL257" s="26" t="s">
        <v>18</v>
      </c>
      <c r="AM257" s="26" t="s">
        <v>18</v>
      </c>
      <c r="AN257" s="26" t="s">
        <v>18</v>
      </c>
      <c r="AO257" s="26">
        <v>18</v>
      </c>
      <c r="AP257" s="26" t="s">
        <v>18</v>
      </c>
      <c r="AQ257" s="26" t="s">
        <v>18</v>
      </c>
      <c r="AR257" s="26" t="s">
        <v>18</v>
      </c>
      <c r="AS257" s="26" t="s">
        <v>66</v>
      </c>
      <c r="AT257" s="26" t="s">
        <v>18</v>
      </c>
      <c r="AU257" s="26">
        <v>99</v>
      </c>
      <c r="AV257" s="26">
        <v>4</v>
      </c>
      <c r="AW257" s="26" t="s">
        <v>18</v>
      </c>
    </row>
    <row r="258" spans="1:49">
      <c r="A258" s="27" t="s">
        <v>697</v>
      </c>
      <c r="B258" s="27" t="s">
        <v>698</v>
      </c>
      <c r="C258" s="28">
        <v>34586538314.599998</v>
      </c>
      <c r="D258" s="29">
        <v>92.44000244140625</v>
      </c>
      <c r="E258" s="29">
        <v>8.4706859588623047</v>
      </c>
      <c r="F258" s="29">
        <v>24.464799541681593</v>
      </c>
      <c r="G258" s="29">
        <v>13633999872</v>
      </c>
      <c r="H258" s="29">
        <v>11.929999828338623</v>
      </c>
      <c r="I258" s="29" t="s">
        <v>19</v>
      </c>
      <c r="J258" s="29" t="s">
        <v>43</v>
      </c>
      <c r="K258" s="30">
        <v>1.1319999999999999</v>
      </c>
      <c r="L258" s="30">
        <v>8.3439999999999994</v>
      </c>
      <c r="M258" s="30" t="s">
        <v>18</v>
      </c>
      <c r="N258" s="26" t="s">
        <v>118</v>
      </c>
      <c r="O258" s="30" t="s">
        <v>18</v>
      </c>
      <c r="P258" s="30" t="s">
        <v>18</v>
      </c>
      <c r="Q258" s="30" t="s">
        <v>167</v>
      </c>
      <c r="R258" s="30" t="s">
        <v>167</v>
      </c>
      <c r="S258" s="26" t="s">
        <v>18</v>
      </c>
      <c r="T258" s="26" t="s">
        <v>18</v>
      </c>
      <c r="U258" s="26" t="s">
        <v>114</v>
      </c>
      <c r="V258" s="26" t="s">
        <v>18</v>
      </c>
      <c r="W258" s="26">
        <v>12</v>
      </c>
      <c r="X258" s="26" t="s">
        <v>18</v>
      </c>
      <c r="Y258" s="26">
        <v>64.25</v>
      </c>
      <c r="Z258" s="26">
        <v>25</v>
      </c>
      <c r="AA258" s="26" t="s">
        <v>18</v>
      </c>
      <c r="AB258" s="26">
        <v>7.4539966583251953</v>
      </c>
      <c r="AC258" s="26">
        <v>8.2081518173217773</v>
      </c>
      <c r="AD258" s="26">
        <v>3.9863927364349365</v>
      </c>
      <c r="AE258" s="26">
        <v>8.474217414855957</v>
      </c>
      <c r="AF258" s="26">
        <v>0</v>
      </c>
      <c r="AG258" s="26" t="s">
        <v>167</v>
      </c>
      <c r="AH258" s="26">
        <v>2.0974400043487549</v>
      </c>
      <c r="AI258" s="26">
        <v>2</v>
      </c>
      <c r="AJ258" s="26">
        <v>0</v>
      </c>
      <c r="AK258" s="26" t="s">
        <v>167</v>
      </c>
      <c r="AL258" s="26" t="s">
        <v>18</v>
      </c>
      <c r="AM258" s="26" t="s">
        <v>18</v>
      </c>
      <c r="AN258" s="26" t="s">
        <v>18</v>
      </c>
      <c r="AO258" s="26" t="s">
        <v>18</v>
      </c>
      <c r="AP258" s="26" t="s">
        <v>18</v>
      </c>
      <c r="AQ258" s="26" t="s">
        <v>18</v>
      </c>
      <c r="AR258" s="26" t="s">
        <v>18</v>
      </c>
      <c r="AS258" s="26" t="s">
        <v>69</v>
      </c>
      <c r="AT258" s="26" t="s">
        <v>18</v>
      </c>
      <c r="AU258" s="26">
        <v>54</v>
      </c>
      <c r="AV258" s="26">
        <v>5</v>
      </c>
      <c r="AW258" s="26" t="s">
        <v>18</v>
      </c>
    </row>
    <row r="259" spans="1:49">
      <c r="A259" s="27" t="s">
        <v>699</v>
      </c>
      <c r="B259" s="27" t="s">
        <v>700</v>
      </c>
      <c r="C259" s="28">
        <v>34482273228.760002</v>
      </c>
      <c r="D259" s="29">
        <v>133.66000366210938</v>
      </c>
      <c r="E259" s="29">
        <v>24.915250778198242</v>
      </c>
      <c r="F259" s="29">
        <v>5.4434221020366547</v>
      </c>
      <c r="G259" s="29">
        <v>9654418944</v>
      </c>
      <c r="H259" s="29">
        <v>3.7899999246001244</v>
      </c>
      <c r="I259" s="29" t="s">
        <v>19</v>
      </c>
      <c r="J259" s="29" t="s">
        <v>120</v>
      </c>
      <c r="K259" s="30">
        <v>1.8759999999999999</v>
      </c>
      <c r="L259" s="30">
        <v>53.335000000000001</v>
      </c>
      <c r="M259" s="30">
        <v>161.53299999999999</v>
      </c>
      <c r="N259" s="26" t="s">
        <v>118</v>
      </c>
      <c r="O259" s="30" t="s">
        <v>18</v>
      </c>
      <c r="P259" s="30" t="s">
        <v>18</v>
      </c>
      <c r="Q259" s="30" t="s">
        <v>167</v>
      </c>
      <c r="R259" s="30">
        <v>5.0338187217712402</v>
      </c>
      <c r="S259" s="26" t="s">
        <v>18</v>
      </c>
      <c r="T259" s="26" t="s">
        <v>18</v>
      </c>
      <c r="U259" s="26" t="s">
        <v>18</v>
      </c>
      <c r="V259" s="26" t="s">
        <v>18</v>
      </c>
      <c r="W259" s="26">
        <v>12</v>
      </c>
      <c r="X259" s="26">
        <v>83.333297729492188</v>
      </c>
      <c r="Y259" s="26">
        <v>62.083301544189453</v>
      </c>
      <c r="Z259" s="26">
        <v>33.333301544189453</v>
      </c>
      <c r="AA259" s="26">
        <v>75</v>
      </c>
      <c r="AB259" s="26">
        <v>7.578768253326416</v>
      </c>
      <c r="AC259" s="26">
        <v>7.5903019905090332</v>
      </c>
      <c r="AD259" s="26">
        <v>6.380434513092041</v>
      </c>
      <c r="AE259" s="26">
        <v>7.2724165916442871</v>
      </c>
      <c r="AF259" s="26" t="s">
        <v>167</v>
      </c>
      <c r="AG259" s="26" t="s">
        <v>167</v>
      </c>
      <c r="AH259" s="26">
        <v>4.8775506019592285</v>
      </c>
      <c r="AI259" s="26">
        <v>0.7653312087059021</v>
      </c>
      <c r="AJ259" s="26" t="s">
        <v>167</v>
      </c>
      <c r="AK259" s="26" t="s">
        <v>167</v>
      </c>
      <c r="AL259" s="26" t="s">
        <v>18</v>
      </c>
      <c r="AM259" s="26" t="s">
        <v>18</v>
      </c>
      <c r="AN259" s="26" t="s">
        <v>18</v>
      </c>
      <c r="AO259" s="26" t="s">
        <v>18</v>
      </c>
      <c r="AP259" s="26" t="s">
        <v>18</v>
      </c>
      <c r="AQ259" s="26" t="s">
        <v>18</v>
      </c>
      <c r="AR259" s="26" t="s">
        <v>18</v>
      </c>
      <c r="AS259" s="26" t="s">
        <v>69</v>
      </c>
      <c r="AT259" s="26" t="s">
        <v>18</v>
      </c>
      <c r="AU259" s="26">
        <v>76</v>
      </c>
      <c r="AV259" s="26">
        <v>7</v>
      </c>
      <c r="AW259" s="26" t="s">
        <v>18</v>
      </c>
    </row>
    <row r="260" spans="1:49">
      <c r="A260" s="27" t="s">
        <v>701</v>
      </c>
      <c r="B260" s="27" t="s">
        <v>702</v>
      </c>
      <c r="C260" s="28">
        <v>34329543137.819992</v>
      </c>
      <c r="D260" s="29">
        <v>255.77999877929688</v>
      </c>
      <c r="E260" s="29">
        <v>29.403148651123047</v>
      </c>
      <c r="F260" s="29">
        <v>12.8021065978285</v>
      </c>
      <c r="G260" s="29">
        <v>21376000000</v>
      </c>
      <c r="H260" s="29">
        <v>8.2000000476837158</v>
      </c>
      <c r="I260" s="29" t="s">
        <v>31</v>
      </c>
      <c r="J260" s="29" t="s">
        <v>468</v>
      </c>
      <c r="K260" s="30">
        <v>3.4790000000000001</v>
      </c>
      <c r="L260" s="30">
        <v>25.099</v>
      </c>
      <c r="M260" s="30">
        <v>2438.884</v>
      </c>
      <c r="N260" s="26" t="s">
        <v>118</v>
      </c>
      <c r="O260" s="30" t="s">
        <v>18</v>
      </c>
      <c r="P260" s="30" t="s">
        <v>18</v>
      </c>
      <c r="Q260" s="30" t="s">
        <v>167</v>
      </c>
      <c r="R260" s="30">
        <v>5.5235490798950195</v>
      </c>
      <c r="S260" s="26" t="s">
        <v>18</v>
      </c>
      <c r="T260" s="26" t="s">
        <v>18</v>
      </c>
      <c r="U260" s="26" t="s">
        <v>114</v>
      </c>
      <c r="V260" s="26" t="s">
        <v>18</v>
      </c>
      <c r="W260" s="26">
        <v>11</v>
      </c>
      <c r="X260" s="26" t="s">
        <v>18</v>
      </c>
      <c r="Y260" s="26">
        <v>63.181800842285156</v>
      </c>
      <c r="Z260" s="26">
        <v>45.454498291015625</v>
      </c>
      <c r="AA260" s="26" t="s">
        <v>18</v>
      </c>
      <c r="AB260" s="26">
        <v>8.4167566299438477</v>
      </c>
      <c r="AC260" s="26">
        <v>8.2627038955688477</v>
      </c>
      <c r="AD260" s="26">
        <v>6.7857904434204102</v>
      </c>
      <c r="AE260" s="26">
        <v>8.8177633285522461</v>
      </c>
      <c r="AF260" s="26" t="s">
        <v>167</v>
      </c>
      <c r="AG260" s="26" t="s">
        <v>167</v>
      </c>
      <c r="AH260" s="26">
        <v>5.2814769744873047</v>
      </c>
      <c r="AI260" s="26">
        <v>3.6284177303314209</v>
      </c>
      <c r="AJ260" s="26" t="s">
        <v>167</v>
      </c>
      <c r="AK260" s="26" t="s">
        <v>167</v>
      </c>
      <c r="AL260" s="26" t="s">
        <v>18</v>
      </c>
      <c r="AM260" s="26" t="s">
        <v>18</v>
      </c>
      <c r="AN260" s="26" t="s">
        <v>18</v>
      </c>
      <c r="AO260" s="26">
        <v>0</v>
      </c>
      <c r="AP260" s="26" t="s">
        <v>18</v>
      </c>
      <c r="AQ260" s="26" t="s">
        <v>18</v>
      </c>
      <c r="AR260" s="26" t="s">
        <v>18</v>
      </c>
      <c r="AS260" s="26" t="s">
        <v>66</v>
      </c>
      <c r="AT260" s="26" t="s">
        <v>18</v>
      </c>
      <c r="AU260" s="26">
        <v>65</v>
      </c>
      <c r="AV260" s="26">
        <v>4</v>
      </c>
      <c r="AW260" s="26" t="s">
        <v>18</v>
      </c>
    </row>
    <row r="261" spans="1:49">
      <c r="A261" s="27" t="s">
        <v>703</v>
      </c>
      <c r="B261" s="27" t="s">
        <v>704</v>
      </c>
      <c r="C261" s="28">
        <v>34281905574.960003</v>
      </c>
      <c r="D261" s="29">
        <v>156.05999755859375</v>
      </c>
      <c r="E261" s="29">
        <v>20.642856597900391</v>
      </c>
      <c r="F261" s="29">
        <v>15.296800924760001</v>
      </c>
      <c r="G261" s="29">
        <v>38691608576</v>
      </c>
      <c r="H261" s="29">
        <v>7.5800000429153442</v>
      </c>
      <c r="I261" s="29" t="s">
        <v>25</v>
      </c>
      <c r="J261" s="29" t="s">
        <v>121</v>
      </c>
      <c r="K261" s="30">
        <v>675.52200000000005</v>
      </c>
      <c r="L261" s="30">
        <v>1101.95</v>
      </c>
      <c r="M261" s="30">
        <v>7173.5020000000004</v>
      </c>
      <c r="N261" s="26" t="s">
        <v>122</v>
      </c>
      <c r="O261" s="30" t="s">
        <v>18</v>
      </c>
      <c r="P261" s="30" t="s">
        <v>18</v>
      </c>
      <c r="Q261" s="30">
        <v>3.0153288841247559</v>
      </c>
      <c r="R261" s="30">
        <v>3.7466757297515869</v>
      </c>
      <c r="S261" s="26" t="s">
        <v>18</v>
      </c>
      <c r="T261" s="26" t="s">
        <v>18</v>
      </c>
      <c r="U261" s="26" t="s">
        <v>18</v>
      </c>
      <c r="V261" s="26" t="s">
        <v>18</v>
      </c>
      <c r="W261" s="26">
        <v>9</v>
      </c>
      <c r="X261" s="26" t="s">
        <v>18</v>
      </c>
      <c r="Y261" s="26">
        <v>63.222198486328125</v>
      </c>
      <c r="Z261" s="26">
        <v>33.333301544189453</v>
      </c>
      <c r="AA261" s="26" t="s">
        <v>18</v>
      </c>
      <c r="AB261" s="26">
        <v>7.5837392807006836</v>
      </c>
      <c r="AC261" s="26">
        <v>7.6174130439758301</v>
      </c>
      <c r="AD261" s="26">
        <v>7.1677532196044922</v>
      </c>
      <c r="AE261" s="26">
        <v>7.188133716583252</v>
      </c>
      <c r="AF261" s="26">
        <v>1.2000000476837158</v>
      </c>
      <c r="AG261" s="26">
        <v>3</v>
      </c>
      <c r="AH261" s="26">
        <v>7.5192666053771973</v>
      </c>
      <c r="AI261" s="26">
        <v>2</v>
      </c>
      <c r="AJ261" s="26">
        <v>0</v>
      </c>
      <c r="AK261" s="26">
        <v>0</v>
      </c>
      <c r="AL261" s="26" t="s">
        <v>18</v>
      </c>
      <c r="AM261" s="26" t="s">
        <v>18</v>
      </c>
      <c r="AN261" s="26" t="s">
        <v>18</v>
      </c>
      <c r="AO261" s="26" t="s">
        <v>18</v>
      </c>
      <c r="AP261" s="26" t="s">
        <v>18</v>
      </c>
      <c r="AQ261" s="26" t="s">
        <v>18</v>
      </c>
      <c r="AR261" s="26" t="s">
        <v>18</v>
      </c>
      <c r="AS261" s="26" t="s">
        <v>66</v>
      </c>
      <c r="AT261" s="26" t="s">
        <v>18</v>
      </c>
      <c r="AU261" s="26">
        <v>60</v>
      </c>
      <c r="AV261" s="26">
        <v>5</v>
      </c>
      <c r="AW261" s="26" t="s">
        <v>18</v>
      </c>
    </row>
    <row r="262" spans="1:49">
      <c r="A262" s="27" t="s">
        <v>705</v>
      </c>
      <c r="B262" s="27" t="s">
        <v>706</v>
      </c>
      <c r="C262" s="28">
        <v>34103830055.400002</v>
      </c>
      <c r="D262" s="29">
        <v>144.89999389648438</v>
      </c>
      <c r="E262" s="29">
        <v>22.204782485961914</v>
      </c>
      <c r="F262" s="29">
        <v>-2.6671262633142345</v>
      </c>
      <c r="G262" s="29">
        <v>18246000128</v>
      </c>
      <c r="H262" s="29">
        <v>5.3799998760223389</v>
      </c>
      <c r="I262" s="29" t="s">
        <v>16</v>
      </c>
      <c r="J262" s="29" t="s">
        <v>53</v>
      </c>
      <c r="K262" s="30">
        <v>381.64600000000002</v>
      </c>
      <c r="L262" s="30">
        <v>496.39499999999998</v>
      </c>
      <c r="M262" s="30">
        <v>7816.1629999999996</v>
      </c>
      <c r="N262" s="26" t="s">
        <v>118</v>
      </c>
      <c r="O262" s="30" t="s">
        <v>18</v>
      </c>
      <c r="P262" s="30" t="s">
        <v>18</v>
      </c>
      <c r="Q262" s="30">
        <v>6.1344232559204102</v>
      </c>
      <c r="R262" s="30">
        <v>5.5878615379333496</v>
      </c>
      <c r="S262" s="26" t="s">
        <v>18</v>
      </c>
      <c r="T262" s="26" t="s">
        <v>18</v>
      </c>
      <c r="U262" s="26" t="s">
        <v>18</v>
      </c>
      <c r="V262" s="26" t="s">
        <v>18</v>
      </c>
      <c r="W262" s="26">
        <v>10</v>
      </c>
      <c r="X262" s="26">
        <v>90.909103393554688</v>
      </c>
      <c r="Y262" s="26">
        <v>62</v>
      </c>
      <c r="Z262" s="26">
        <v>30</v>
      </c>
      <c r="AA262" s="26">
        <v>99</v>
      </c>
      <c r="AB262" s="26">
        <v>5.9506478309631348</v>
      </c>
      <c r="AC262" s="26">
        <v>7.435694694519043</v>
      </c>
      <c r="AD262" s="26">
        <v>3.501922607421875</v>
      </c>
      <c r="AE262" s="26">
        <v>9.3095722198486328</v>
      </c>
      <c r="AF262" s="26">
        <v>2</v>
      </c>
      <c r="AG262" s="26" t="s">
        <v>167</v>
      </c>
      <c r="AH262" s="26" t="s">
        <v>167</v>
      </c>
      <c r="AI262" s="26" t="s">
        <v>167</v>
      </c>
      <c r="AJ262" s="26" t="s">
        <v>167</v>
      </c>
      <c r="AK262" s="26">
        <v>5.5855374336242676</v>
      </c>
      <c r="AL262" s="26" t="s">
        <v>18</v>
      </c>
      <c r="AM262" s="26" t="s">
        <v>18</v>
      </c>
      <c r="AN262" s="26" t="s">
        <v>18</v>
      </c>
      <c r="AO262" s="26" t="s">
        <v>18</v>
      </c>
      <c r="AP262" s="26" t="s">
        <v>18</v>
      </c>
      <c r="AQ262" s="26" t="s">
        <v>18</v>
      </c>
      <c r="AR262" s="26" t="s">
        <v>18</v>
      </c>
      <c r="AS262" s="26" t="s">
        <v>67</v>
      </c>
      <c r="AT262" s="26" t="s">
        <v>18</v>
      </c>
      <c r="AU262" s="26">
        <v>78</v>
      </c>
      <c r="AV262" s="26">
        <v>7</v>
      </c>
      <c r="AW262" s="26" t="s">
        <v>18</v>
      </c>
    </row>
    <row r="263" spans="1:49">
      <c r="A263" s="27" t="s">
        <v>707</v>
      </c>
      <c r="B263" s="27" t="s">
        <v>708</v>
      </c>
      <c r="C263" s="28">
        <v>33801297355.32</v>
      </c>
      <c r="D263" s="29">
        <v>235.72999572753906</v>
      </c>
      <c r="E263" s="29">
        <v>43.892837524414063</v>
      </c>
      <c r="F263" s="29">
        <v>-1.1450973697180067</v>
      </c>
      <c r="G263" s="29">
        <v>2681400000</v>
      </c>
      <c r="H263" s="29">
        <v>4.2200000286102295</v>
      </c>
      <c r="I263" s="29" t="s">
        <v>28</v>
      </c>
      <c r="J263" s="29" t="s">
        <v>55</v>
      </c>
      <c r="K263" s="30">
        <v>2.1760000000000002</v>
      </c>
      <c r="L263" s="30">
        <v>7.2789999999999999</v>
      </c>
      <c r="M263" s="30">
        <v>2.0830000000000002</v>
      </c>
      <c r="N263" s="26" t="s">
        <v>118</v>
      </c>
      <c r="O263" s="30" t="s">
        <v>18</v>
      </c>
      <c r="P263" s="30" t="s">
        <v>18</v>
      </c>
      <c r="Q263" s="30" t="s">
        <v>167</v>
      </c>
      <c r="R263" s="30">
        <v>6.5720462799072266</v>
      </c>
      <c r="S263" s="26" t="s">
        <v>18</v>
      </c>
      <c r="T263" s="26" t="s">
        <v>18</v>
      </c>
      <c r="U263" s="26" t="s">
        <v>18</v>
      </c>
      <c r="V263" s="26" t="s">
        <v>18</v>
      </c>
      <c r="W263" s="26">
        <v>10</v>
      </c>
      <c r="X263" s="26" t="s">
        <v>18</v>
      </c>
      <c r="Y263" s="26">
        <v>63.400001525878906</v>
      </c>
      <c r="Z263" s="26">
        <v>40</v>
      </c>
      <c r="AA263" s="26" t="s">
        <v>18</v>
      </c>
      <c r="AB263" s="26">
        <v>7.0469388961791992</v>
      </c>
      <c r="AC263" s="26">
        <v>8.2706012725830078</v>
      </c>
      <c r="AD263" s="26">
        <v>4.8444857597351074</v>
      </c>
      <c r="AE263" s="26">
        <v>7.8769345283508301</v>
      </c>
      <c r="AF263" s="26" t="s">
        <v>167</v>
      </c>
      <c r="AG263" s="26" t="s">
        <v>167</v>
      </c>
      <c r="AH263" s="26">
        <v>4.3394322395324707</v>
      </c>
      <c r="AI263" s="26">
        <v>1.7834701538085938</v>
      </c>
      <c r="AJ263" s="26" t="s">
        <v>167</v>
      </c>
      <c r="AK263" s="26" t="s">
        <v>167</v>
      </c>
      <c r="AL263" s="26" t="s">
        <v>18</v>
      </c>
      <c r="AM263" s="26" t="s">
        <v>18</v>
      </c>
      <c r="AN263" s="26" t="s">
        <v>18</v>
      </c>
      <c r="AO263" s="26" t="s">
        <v>18</v>
      </c>
      <c r="AP263" s="26" t="s">
        <v>18</v>
      </c>
      <c r="AQ263" s="26" t="s">
        <v>18</v>
      </c>
      <c r="AR263" s="26" t="s">
        <v>18</v>
      </c>
      <c r="AS263" s="26" t="s">
        <v>66</v>
      </c>
      <c r="AT263" s="26" t="s">
        <v>18</v>
      </c>
      <c r="AU263" s="26">
        <v>93</v>
      </c>
      <c r="AV263" s="26">
        <v>7</v>
      </c>
      <c r="AW263" s="26" t="s">
        <v>18</v>
      </c>
    </row>
    <row r="264" spans="1:49">
      <c r="A264" s="27" t="s">
        <v>709</v>
      </c>
      <c r="B264" s="27" t="s">
        <v>710</v>
      </c>
      <c r="C264" s="28">
        <v>33529527101</v>
      </c>
      <c r="D264" s="29">
        <v>33.5</v>
      </c>
      <c r="E264" s="29">
        <v>18.597482681274414</v>
      </c>
      <c r="F264" s="29">
        <v>-1.2917639915434265</v>
      </c>
      <c r="G264" s="29">
        <v>25506999296</v>
      </c>
      <c r="H264" s="29">
        <v>1.929999977350235</v>
      </c>
      <c r="I264" s="29" t="s">
        <v>35</v>
      </c>
      <c r="J264" s="29" t="s">
        <v>421</v>
      </c>
      <c r="K264" s="30">
        <v>427.387</v>
      </c>
      <c r="L264" s="30">
        <v>232.19</v>
      </c>
      <c r="M264" s="30">
        <v>515.34500000000003</v>
      </c>
      <c r="N264" s="26" t="s">
        <v>118</v>
      </c>
      <c r="O264" s="30" t="s">
        <v>18</v>
      </c>
      <c r="P264" s="30" t="s">
        <v>18</v>
      </c>
      <c r="Q264" s="30">
        <v>10</v>
      </c>
      <c r="R264" s="30">
        <v>7.6458325386047363</v>
      </c>
      <c r="S264" s="26" t="s">
        <v>114</v>
      </c>
      <c r="T264" s="26" t="s">
        <v>18</v>
      </c>
      <c r="U264" s="26" t="s">
        <v>18</v>
      </c>
      <c r="V264" s="26" t="s">
        <v>18</v>
      </c>
      <c r="W264" s="26">
        <v>10</v>
      </c>
      <c r="X264" s="26" t="s">
        <v>18</v>
      </c>
      <c r="Y264" s="26">
        <v>61.900001525878906</v>
      </c>
      <c r="Z264" s="26">
        <v>30</v>
      </c>
      <c r="AA264" s="26" t="s">
        <v>18</v>
      </c>
      <c r="AB264" s="26">
        <v>6.9589543342590332</v>
      </c>
      <c r="AC264" s="26">
        <v>5.9013180732727051</v>
      </c>
      <c r="AD264" s="26">
        <v>7.1808438301086426</v>
      </c>
      <c r="AE264" s="26">
        <v>9.980743408203125</v>
      </c>
      <c r="AF264" s="26" t="s">
        <v>167</v>
      </c>
      <c r="AG264" s="26" t="s">
        <v>167</v>
      </c>
      <c r="AH264" s="26">
        <v>5.8560962677001953</v>
      </c>
      <c r="AI264" s="26" t="s">
        <v>167</v>
      </c>
      <c r="AJ264" s="26" t="s">
        <v>167</v>
      </c>
      <c r="AK264" s="26">
        <v>4.0174980163574219</v>
      </c>
      <c r="AL264" s="26" t="s">
        <v>18</v>
      </c>
      <c r="AM264" s="26">
        <v>0.94736842105263153</v>
      </c>
      <c r="AN264" s="26">
        <v>19</v>
      </c>
      <c r="AO264" s="26" t="s">
        <v>18</v>
      </c>
      <c r="AP264" s="26" t="s">
        <v>18</v>
      </c>
      <c r="AQ264" s="26" t="s">
        <v>18</v>
      </c>
      <c r="AR264" s="26" t="s">
        <v>18</v>
      </c>
      <c r="AS264" s="26" t="s">
        <v>67</v>
      </c>
      <c r="AT264" s="26" t="s">
        <v>18</v>
      </c>
      <c r="AU264" s="26">
        <v>96</v>
      </c>
      <c r="AV264" s="26">
        <v>3</v>
      </c>
      <c r="AW264" s="26" t="s">
        <v>18</v>
      </c>
    </row>
    <row r="265" spans="1:49">
      <c r="A265" s="27" t="s">
        <v>711</v>
      </c>
      <c r="B265" s="27" t="s">
        <v>712</v>
      </c>
      <c r="C265" s="28">
        <v>33384093769.259998</v>
      </c>
      <c r="D265" s="29">
        <v>291.32998657226563</v>
      </c>
      <c r="E265" s="29">
        <v>22.266677856445313</v>
      </c>
      <c r="F265" s="29">
        <v>-5.7485639351824158</v>
      </c>
      <c r="G265" s="29">
        <v>9129099904</v>
      </c>
      <c r="H265" s="29">
        <v>10.560242056846619</v>
      </c>
      <c r="I265" s="29" t="s">
        <v>28</v>
      </c>
      <c r="J265" s="29" t="s">
        <v>340</v>
      </c>
      <c r="K265" s="30">
        <v>29.09</v>
      </c>
      <c r="L265" s="30">
        <v>76.5</v>
      </c>
      <c r="M265" s="30">
        <v>4898.5789999999997</v>
      </c>
      <c r="N265" s="26" t="s">
        <v>122</v>
      </c>
      <c r="O265" s="30">
        <v>109.96499633789063</v>
      </c>
      <c r="P265" s="30">
        <v>12.140096747393534</v>
      </c>
      <c r="Q265" s="30" t="s">
        <v>167</v>
      </c>
      <c r="R265" s="30">
        <v>6.9761676788330078</v>
      </c>
      <c r="S265" s="26" t="s">
        <v>114</v>
      </c>
      <c r="T265" s="26" t="s">
        <v>114</v>
      </c>
      <c r="U265" s="26" t="s">
        <v>18</v>
      </c>
      <c r="V265" s="26" t="s">
        <v>18</v>
      </c>
      <c r="W265" s="26">
        <v>11</v>
      </c>
      <c r="X265" s="26">
        <v>90.909103393554688</v>
      </c>
      <c r="Y265" s="26">
        <v>60.909099578857422</v>
      </c>
      <c r="Z265" s="26">
        <v>36.363601684570313</v>
      </c>
      <c r="AA265" s="26">
        <v>100</v>
      </c>
      <c r="AB265" s="26">
        <v>7.4213194847106934</v>
      </c>
      <c r="AC265" s="26">
        <v>8.1706333160400391</v>
      </c>
      <c r="AD265" s="26">
        <v>3.7355227470397949</v>
      </c>
      <c r="AE265" s="26">
        <v>7.7792129516601563</v>
      </c>
      <c r="AF265" s="26">
        <v>7.5965890884399414</v>
      </c>
      <c r="AG265" s="26" t="s">
        <v>167</v>
      </c>
      <c r="AH265" s="26" t="s">
        <v>167</v>
      </c>
      <c r="AI265" s="26" t="s">
        <v>167</v>
      </c>
      <c r="AJ265" s="26" t="s">
        <v>167</v>
      </c>
      <c r="AK265" s="26" t="s">
        <v>167</v>
      </c>
      <c r="AL265" s="26" t="s">
        <v>18</v>
      </c>
      <c r="AM265" s="26" t="s">
        <v>18</v>
      </c>
      <c r="AN265" s="26">
        <v>33</v>
      </c>
      <c r="AO265" s="26" t="s">
        <v>18</v>
      </c>
      <c r="AP265" s="26">
        <v>0</v>
      </c>
      <c r="AQ265" s="26" t="s">
        <v>18</v>
      </c>
      <c r="AR265" s="26" t="s">
        <v>18</v>
      </c>
      <c r="AS265" s="26" t="s">
        <v>67</v>
      </c>
      <c r="AT265" s="26" t="s">
        <v>18</v>
      </c>
      <c r="AU265" s="26">
        <v>84</v>
      </c>
      <c r="AV265" s="26">
        <v>8</v>
      </c>
      <c r="AW265" s="26" t="s">
        <v>18</v>
      </c>
    </row>
    <row r="266" spans="1:49">
      <c r="A266" s="27" t="s">
        <v>713</v>
      </c>
      <c r="B266" s="27" t="s">
        <v>714</v>
      </c>
      <c r="C266" s="28">
        <v>33295612880.879997</v>
      </c>
      <c r="D266" s="29">
        <v>66.779998779296875</v>
      </c>
      <c r="E266" s="29">
        <v>19.098722457885742</v>
      </c>
      <c r="F266" s="29">
        <v>5.6488389273610551</v>
      </c>
      <c r="G266" s="29">
        <v>12147412224</v>
      </c>
      <c r="H266" s="29">
        <v>11.129999995231628</v>
      </c>
      <c r="I266" s="29" t="s">
        <v>45</v>
      </c>
      <c r="J266" s="29" t="s">
        <v>49</v>
      </c>
      <c r="K266" s="30">
        <v>37559.881999999998</v>
      </c>
      <c r="L266" s="30">
        <v>2192.4189999999999</v>
      </c>
      <c r="M266" s="30">
        <v>13733.055</v>
      </c>
      <c r="N266" s="26" t="s">
        <v>118</v>
      </c>
      <c r="O266" s="30" t="s">
        <v>18</v>
      </c>
      <c r="P266" s="30" t="s">
        <v>18</v>
      </c>
      <c r="Q266" s="30">
        <v>4.886350154876709</v>
      </c>
      <c r="R266" s="30" t="s">
        <v>167</v>
      </c>
      <c r="S266" s="26" t="s">
        <v>18</v>
      </c>
      <c r="T266" s="26" t="s">
        <v>18</v>
      </c>
      <c r="U266" s="26" t="s">
        <v>114</v>
      </c>
      <c r="V266" s="26" t="s">
        <v>18</v>
      </c>
      <c r="W266" s="26">
        <v>12</v>
      </c>
      <c r="X266" s="26" t="s">
        <v>18</v>
      </c>
      <c r="Y266" s="26">
        <v>64</v>
      </c>
      <c r="Z266" s="26">
        <v>33.333301544189453</v>
      </c>
      <c r="AA266" s="26" t="s">
        <v>18</v>
      </c>
      <c r="AB266" s="26">
        <v>6.6371922492980957</v>
      </c>
      <c r="AC266" s="26">
        <v>7.9649033546447754</v>
      </c>
      <c r="AD266" s="26">
        <v>7.2408905029296875</v>
      </c>
      <c r="AE266" s="26">
        <v>9.1044521331787109</v>
      </c>
      <c r="AF266" s="26" t="s">
        <v>167</v>
      </c>
      <c r="AG266" s="26" t="s">
        <v>167</v>
      </c>
      <c r="AH266" s="26" t="s">
        <v>167</v>
      </c>
      <c r="AI266" s="26" t="s">
        <v>167</v>
      </c>
      <c r="AJ266" s="26" t="s">
        <v>167</v>
      </c>
      <c r="AK266" s="26">
        <v>7.100853443145752</v>
      </c>
      <c r="AL266" s="26" t="s">
        <v>18</v>
      </c>
      <c r="AM266" s="26" t="s">
        <v>18</v>
      </c>
      <c r="AN266" s="26">
        <v>23</v>
      </c>
      <c r="AO266" s="26" t="s">
        <v>18</v>
      </c>
      <c r="AP266" s="26" t="s">
        <v>18</v>
      </c>
      <c r="AQ266" s="26" t="s">
        <v>18</v>
      </c>
      <c r="AR266" s="26" t="s">
        <v>18</v>
      </c>
      <c r="AS266" s="26" t="s">
        <v>66</v>
      </c>
      <c r="AT266" s="26" t="s">
        <v>18</v>
      </c>
      <c r="AU266" s="26">
        <v>80</v>
      </c>
      <c r="AV266" s="26">
        <v>4</v>
      </c>
      <c r="AW266" s="26" t="s">
        <v>18</v>
      </c>
    </row>
    <row r="267" spans="1:49">
      <c r="A267" s="27" t="s">
        <v>715</v>
      </c>
      <c r="B267" s="27" t="s">
        <v>716</v>
      </c>
      <c r="C267" s="28">
        <v>33234309222.399998</v>
      </c>
      <c r="D267" s="29">
        <v>267.51998901367188</v>
      </c>
      <c r="E267" s="29">
        <v>50.098175048828125</v>
      </c>
      <c r="F267" s="29">
        <v>8.3397800736185967</v>
      </c>
      <c r="G267" s="29">
        <v>5265200000</v>
      </c>
      <c r="H267" s="29">
        <v>4.4400001168251038</v>
      </c>
      <c r="I267" s="29" t="s">
        <v>28</v>
      </c>
      <c r="J267" s="29" t="s">
        <v>55</v>
      </c>
      <c r="K267" s="30">
        <v>1.1910000000000001</v>
      </c>
      <c r="L267" s="30">
        <v>28.85</v>
      </c>
      <c r="M267" s="30">
        <v>18.806000000000001</v>
      </c>
      <c r="N267" s="26" t="s">
        <v>118</v>
      </c>
      <c r="O267" s="30" t="s">
        <v>18</v>
      </c>
      <c r="P267" s="30" t="s">
        <v>18</v>
      </c>
      <c r="Q267" s="30" t="s">
        <v>167</v>
      </c>
      <c r="R267" s="30">
        <v>3.4582982063293457</v>
      </c>
      <c r="S267" s="26" t="s">
        <v>18</v>
      </c>
      <c r="T267" s="26" t="s">
        <v>18</v>
      </c>
      <c r="U267" s="26" t="s">
        <v>18</v>
      </c>
      <c r="V267" s="26" t="s">
        <v>18</v>
      </c>
      <c r="W267" s="26">
        <v>9</v>
      </c>
      <c r="X267" s="26" t="s">
        <v>18</v>
      </c>
      <c r="Y267" s="26">
        <v>62.777801513671875</v>
      </c>
      <c r="Z267" s="26">
        <v>33.333301544189453</v>
      </c>
      <c r="AA267" s="26" t="s">
        <v>18</v>
      </c>
      <c r="AB267" s="26">
        <v>8.6090259552001953</v>
      </c>
      <c r="AC267" s="26">
        <v>5.099494457244873</v>
      </c>
      <c r="AD267" s="26">
        <v>6.220466136932373</v>
      </c>
      <c r="AE267" s="26">
        <v>8.5499162673950195</v>
      </c>
      <c r="AF267" s="26" t="s">
        <v>167</v>
      </c>
      <c r="AG267" s="26" t="s">
        <v>167</v>
      </c>
      <c r="AH267" s="26">
        <v>3.5377025604248047</v>
      </c>
      <c r="AI267" s="26">
        <v>0.7653312087059021</v>
      </c>
      <c r="AJ267" s="26" t="s">
        <v>167</v>
      </c>
      <c r="AK267" s="26" t="s">
        <v>167</v>
      </c>
      <c r="AL267" s="26" t="s">
        <v>18</v>
      </c>
      <c r="AM267" s="26" t="s">
        <v>18</v>
      </c>
      <c r="AN267" s="26" t="s">
        <v>18</v>
      </c>
      <c r="AO267" s="26" t="s">
        <v>18</v>
      </c>
      <c r="AP267" s="26" t="s">
        <v>18</v>
      </c>
      <c r="AQ267" s="26" t="s">
        <v>114</v>
      </c>
      <c r="AR267" s="26" t="s">
        <v>18</v>
      </c>
      <c r="AS267" s="26" t="s">
        <v>69</v>
      </c>
      <c r="AT267" s="26" t="s">
        <v>18</v>
      </c>
      <c r="AU267" s="26">
        <v>52</v>
      </c>
      <c r="AV267" s="26">
        <v>9</v>
      </c>
      <c r="AW267" s="26" t="s">
        <v>18</v>
      </c>
    </row>
    <row r="268" spans="1:49">
      <c r="A268" s="27" t="s">
        <v>717</v>
      </c>
      <c r="B268" s="27" t="s">
        <v>718</v>
      </c>
      <c r="C268" s="28">
        <v>33192226759.200001</v>
      </c>
      <c r="D268" s="29">
        <v>102.27999877929688</v>
      </c>
      <c r="E268" s="29">
        <v>11.777613639831543</v>
      </c>
      <c r="F268" s="29">
        <v>8.9246589310858493</v>
      </c>
      <c r="G268" s="29">
        <v>41107000320</v>
      </c>
      <c r="H268" s="29">
        <v>6.4800000786781311</v>
      </c>
      <c r="I268" s="29" t="s">
        <v>16</v>
      </c>
      <c r="J268" s="29" t="s">
        <v>53</v>
      </c>
      <c r="K268" s="30">
        <v>14552.982</v>
      </c>
      <c r="L268" s="30">
        <v>6833.9960000000001</v>
      </c>
      <c r="M268" s="30">
        <v>60465.644</v>
      </c>
      <c r="N268" s="26" t="s">
        <v>118</v>
      </c>
      <c r="O268" s="30" t="s">
        <v>18</v>
      </c>
      <c r="P268" s="30" t="s">
        <v>18</v>
      </c>
      <c r="Q268" s="30">
        <v>8.2863864898681641</v>
      </c>
      <c r="R268" s="30">
        <v>4.5587806701660156</v>
      </c>
      <c r="S268" s="26" t="s">
        <v>18</v>
      </c>
      <c r="T268" s="26" t="s">
        <v>18</v>
      </c>
      <c r="U268" s="26" t="s">
        <v>114</v>
      </c>
      <c r="V268" s="26" t="s">
        <v>18</v>
      </c>
      <c r="W268" s="26">
        <v>11</v>
      </c>
      <c r="X268" s="26" t="s">
        <v>18</v>
      </c>
      <c r="Y268" s="26">
        <v>64.545501708984375</v>
      </c>
      <c r="Z268" s="26">
        <v>27.272699356079102</v>
      </c>
      <c r="AA268" s="26" t="s">
        <v>18</v>
      </c>
      <c r="AB268" s="26">
        <v>6.8483829498291016</v>
      </c>
      <c r="AC268" s="26">
        <v>9.6630039215087891</v>
      </c>
      <c r="AD268" s="26">
        <v>8.1256732940673828</v>
      </c>
      <c r="AE268" s="26">
        <v>9.438079833984375</v>
      </c>
      <c r="AF268" s="26">
        <v>8.7165775299072266</v>
      </c>
      <c r="AG268" s="26" t="s">
        <v>167</v>
      </c>
      <c r="AH268" s="26" t="s">
        <v>167</v>
      </c>
      <c r="AI268" s="26" t="s">
        <v>167</v>
      </c>
      <c r="AJ268" s="26" t="s">
        <v>167</v>
      </c>
      <c r="AK268" s="26">
        <v>7.8429741859436035</v>
      </c>
      <c r="AL268" s="26" t="s">
        <v>18</v>
      </c>
      <c r="AM268" s="26">
        <v>1.25</v>
      </c>
      <c r="AN268" s="26">
        <v>20</v>
      </c>
      <c r="AO268" s="26" t="s">
        <v>18</v>
      </c>
      <c r="AP268" s="26" t="s">
        <v>18</v>
      </c>
      <c r="AQ268" s="26" t="s">
        <v>114</v>
      </c>
      <c r="AR268" s="26" t="s">
        <v>18</v>
      </c>
      <c r="AS268" s="26" t="s">
        <v>67</v>
      </c>
      <c r="AT268" s="26" t="s">
        <v>18</v>
      </c>
      <c r="AU268" s="26">
        <v>88</v>
      </c>
      <c r="AV268" s="26">
        <v>2</v>
      </c>
      <c r="AW268" s="26" t="s">
        <v>18</v>
      </c>
    </row>
    <row r="269" spans="1:49">
      <c r="A269" s="27" t="s">
        <v>719</v>
      </c>
      <c r="B269" s="27" t="s">
        <v>720</v>
      </c>
      <c r="C269" s="28">
        <v>32963934620</v>
      </c>
      <c r="D269" s="29">
        <v>677.41998291015625</v>
      </c>
      <c r="E269" s="29">
        <v>77.331047058105469</v>
      </c>
      <c r="F269" s="29">
        <v>7.5934434480624535</v>
      </c>
      <c r="G269" s="29">
        <v>1821072000</v>
      </c>
      <c r="H269" s="29">
        <v>8.9799997806549072</v>
      </c>
      <c r="I269" s="29" t="s">
        <v>31</v>
      </c>
      <c r="J269" s="29" t="s">
        <v>178</v>
      </c>
      <c r="K269" s="30">
        <v>2.927</v>
      </c>
      <c r="L269" s="30">
        <v>19.760999999999999</v>
      </c>
      <c r="M269" s="30">
        <v>19.829000000000001</v>
      </c>
      <c r="N269" s="26" t="s">
        <v>118</v>
      </c>
      <c r="O269" s="30" t="s">
        <v>18</v>
      </c>
      <c r="P269" s="30" t="s">
        <v>18</v>
      </c>
      <c r="Q269" s="30">
        <v>1.7241172790527344</v>
      </c>
      <c r="R269" s="30">
        <v>5.826840877532959</v>
      </c>
      <c r="S269" s="26" t="s">
        <v>18</v>
      </c>
      <c r="T269" s="26" t="s">
        <v>18</v>
      </c>
      <c r="U269" s="26" t="s">
        <v>18</v>
      </c>
      <c r="V269" s="26" t="s">
        <v>114</v>
      </c>
      <c r="W269" s="26">
        <v>8</v>
      </c>
      <c r="X269" s="26" t="s">
        <v>18</v>
      </c>
      <c r="Y269" s="26">
        <v>65</v>
      </c>
      <c r="Z269" s="26">
        <v>25</v>
      </c>
      <c r="AA269" s="26" t="s">
        <v>18</v>
      </c>
      <c r="AB269" s="26">
        <v>4.64727783203125</v>
      </c>
      <c r="AC269" s="26">
        <v>8.5781536102294922</v>
      </c>
      <c r="AD269" s="26">
        <v>2.6302211284637451</v>
      </c>
      <c r="AE269" s="26">
        <v>9.7652158737182617</v>
      </c>
      <c r="AF269" s="26">
        <v>0</v>
      </c>
      <c r="AG269" s="26" t="s">
        <v>167</v>
      </c>
      <c r="AH269" s="26">
        <v>2.7696881294250488</v>
      </c>
      <c r="AI269" s="26" t="s">
        <v>167</v>
      </c>
      <c r="AJ269" s="26" t="s">
        <v>167</v>
      </c>
      <c r="AK269" s="26">
        <v>3</v>
      </c>
      <c r="AL269" s="26" t="s">
        <v>18</v>
      </c>
      <c r="AM269" s="26" t="s">
        <v>18</v>
      </c>
      <c r="AN269" s="26" t="s">
        <v>18</v>
      </c>
      <c r="AO269" s="26">
        <v>0</v>
      </c>
      <c r="AP269" s="26" t="s">
        <v>18</v>
      </c>
      <c r="AQ269" s="26" t="s">
        <v>18</v>
      </c>
      <c r="AR269" s="26" t="s">
        <v>18</v>
      </c>
      <c r="AS269" s="26" t="s">
        <v>69</v>
      </c>
      <c r="AT269" s="26" t="s">
        <v>18</v>
      </c>
      <c r="AU269" s="26">
        <v>57</v>
      </c>
      <c r="AV269" s="26">
        <v>10</v>
      </c>
      <c r="AW269" s="26" t="s">
        <v>18</v>
      </c>
    </row>
    <row r="270" spans="1:49">
      <c r="A270" s="27" t="s">
        <v>721</v>
      </c>
      <c r="B270" s="27" t="s">
        <v>722</v>
      </c>
      <c r="C270" s="28">
        <v>32846548021.759998</v>
      </c>
      <c r="D270" s="29">
        <v>131.08999633789063</v>
      </c>
      <c r="E270" s="29">
        <v>11.652444839477539</v>
      </c>
      <c r="F270" s="29">
        <v>17.30443421535557</v>
      </c>
      <c r="G270" s="29">
        <v>20616999936</v>
      </c>
      <c r="H270" s="29">
        <v>11.249999761581421</v>
      </c>
      <c r="I270" s="29" t="s">
        <v>19</v>
      </c>
      <c r="J270" s="29" t="s">
        <v>56</v>
      </c>
      <c r="K270" s="30">
        <v>6.27</v>
      </c>
      <c r="L270" s="30">
        <v>42.069000000000003</v>
      </c>
      <c r="M270" s="30" t="s">
        <v>18</v>
      </c>
      <c r="N270" s="26" t="s">
        <v>118</v>
      </c>
      <c r="O270" s="30" t="s">
        <v>18</v>
      </c>
      <c r="P270" s="30" t="s">
        <v>18</v>
      </c>
      <c r="Q270" s="30" t="s">
        <v>167</v>
      </c>
      <c r="R270" s="30">
        <v>4.6056327819824219</v>
      </c>
      <c r="S270" s="26" t="s">
        <v>18</v>
      </c>
      <c r="T270" s="26" t="s">
        <v>18</v>
      </c>
      <c r="U270" s="26" t="s">
        <v>114</v>
      </c>
      <c r="V270" s="26" t="s">
        <v>18</v>
      </c>
      <c r="W270" s="26">
        <v>14</v>
      </c>
      <c r="X270" s="26">
        <v>92.307701110839844</v>
      </c>
      <c r="Y270" s="26">
        <v>60</v>
      </c>
      <c r="Z270" s="26">
        <v>35.714298248291016</v>
      </c>
      <c r="AA270" s="26">
        <v>75</v>
      </c>
      <c r="AB270" s="26">
        <v>7.5942873954772949</v>
      </c>
      <c r="AC270" s="26">
        <v>8.4957351684570313</v>
      </c>
      <c r="AD270" s="26">
        <v>7.4815182685852051</v>
      </c>
      <c r="AE270" s="26">
        <v>9.4827737808227539</v>
      </c>
      <c r="AF270" s="26">
        <v>3</v>
      </c>
      <c r="AG270" s="26" t="s">
        <v>167</v>
      </c>
      <c r="AH270" s="26">
        <v>4.9913301467895508</v>
      </c>
      <c r="AI270" s="26">
        <v>2</v>
      </c>
      <c r="AJ270" s="26">
        <v>0</v>
      </c>
      <c r="AK270" s="26" t="s">
        <v>167</v>
      </c>
      <c r="AL270" s="26" t="s">
        <v>18</v>
      </c>
      <c r="AM270" s="26" t="s">
        <v>18</v>
      </c>
      <c r="AN270" s="26" t="s">
        <v>18</v>
      </c>
      <c r="AO270" s="26" t="s">
        <v>18</v>
      </c>
      <c r="AP270" s="26" t="s">
        <v>18</v>
      </c>
      <c r="AQ270" s="26" t="s">
        <v>18</v>
      </c>
      <c r="AR270" s="26" t="s">
        <v>18</v>
      </c>
      <c r="AS270" s="26" t="s">
        <v>67</v>
      </c>
      <c r="AT270" s="26" t="s">
        <v>18</v>
      </c>
      <c r="AU270" s="26">
        <v>75</v>
      </c>
      <c r="AV270" s="26">
        <v>7</v>
      </c>
      <c r="AW270" s="26" t="s">
        <v>18</v>
      </c>
    </row>
    <row r="271" spans="1:49">
      <c r="A271" s="27" t="s">
        <v>723</v>
      </c>
      <c r="B271" s="27" t="s">
        <v>724</v>
      </c>
      <c r="C271" s="28">
        <v>32023625299.93</v>
      </c>
      <c r="D271" s="29">
        <v>62.810001373291016</v>
      </c>
      <c r="E271" s="29">
        <v>8.8128986358642578</v>
      </c>
      <c r="F271" s="29">
        <v>-12.207297495647495</v>
      </c>
      <c r="G271" s="29">
        <v>93935001600</v>
      </c>
      <c r="H271" s="29">
        <v>6.4103701114654541</v>
      </c>
      <c r="I271" s="29" t="s">
        <v>25</v>
      </c>
      <c r="J271" s="29" t="s">
        <v>52</v>
      </c>
      <c r="K271" s="30">
        <v>14140.637000000001</v>
      </c>
      <c r="L271" s="30">
        <v>1755.645</v>
      </c>
      <c r="M271" s="30">
        <v>50647.608</v>
      </c>
      <c r="N271" s="26" t="s">
        <v>118</v>
      </c>
      <c r="O271" s="30" t="s">
        <v>18</v>
      </c>
      <c r="P271" s="30" t="s">
        <v>18</v>
      </c>
      <c r="Q271" s="30">
        <v>8.1269645690917969</v>
      </c>
      <c r="R271" s="30">
        <v>4.6868772506713867</v>
      </c>
      <c r="S271" s="26" t="s">
        <v>18</v>
      </c>
      <c r="T271" s="26" t="s">
        <v>18</v>
      </c>
      <c r="U271" s="26" t="s">
        <v>18</v>
      </c>
      <c r="V271" s="26" t="s">
        <v>18</v>
      </c>
      <c r="W271" s="26">
        <v>11</v>
      </c>
      <c r="X271" s="26" t="s">
        <v>18</v>
      </c>
      <c r="Y271" s="26">
        <v>62.545501708984375</v>
      </c>
      <c r="Z271" s="26">
        <v>36.363601684570313</v>
      </c>
      <c r="AA271" s="26" t="s">
        <v>18</v>
      </c>
      <c r="AB271" s="26">
        <v>6.7224617004394531</v>
      </c>
      <c r="AC271" s="26">
        <v>8.6962518692016602</v>
      </c>
      <c r="AD271" s="26">
        <v>7.7981672286987305</v>
      </c>
      <c r="AE271" s="26">
        <v>8.0240192413330078</v>
      </c>
      <c r="AF271" s="26">
        <v>8.5882349014282227</v>
      </c>
      <c r="AG271" s="26">
        <v>3</v>
      </c>
      <c r="AH271" s="26" t="s">
        <v>167</v>
      </c>
      <c r="AI271" s="26" t="s">
        <v>167</v>
      </c>
      <c r="AJ271" s="26" t="s">
        <v>167</v>
      </c>
      <c r="AK271" s="26">
        <v>4.8774194717407227</v>
      </c>
      <c r="AL271" s="26" t="s">
        <v>18</v>
      </c>
      <c r="AM271" s="26" t="s">
        <v>18</v>
      </c>
      <c r="AN271" s="26">
        <v>26</v>
      </c>
      <c r="AO271" s="26" t="s">
        <v>18</v>
      </c>
      <c r="AP271" s="26" t="s">
        <v>18</v>
      </c>
      <c r="AQ271" s="26" t="s">
        <v>18</v>
      </c>
      <c r="AR271" s="26" t="s">
        <v>18</v>
      </c>
      <c r="AS271" s="26" t="s">
        <v>67</v>
      </c>
      <c r="AT271" s="26" t="s">
        <v>18</v>
      </c>
      <c r="AU271" s="26">
        <v>87</v>
      </c>
      <c r="AV271" s="26">
        <v>6</v>
      </c>
      <c r="AW271" s="26" t="s">
        <v>18</v>
      </c>
    </row>
    <row r="272" spans="1:49">
      <c r="A272" s="27" t="s">
        <v>725</v>
      </c>
      <c r="B272" s="27" t="s">
        <v>726</v>
      </c>
      <c r="C272" s="28">
        <v>32016078182.879997</v>
      </c>
      <c r="D272" s="29">
        <v>76.669998168945313</v>
      </c>
      <c r="E272" s="29">
        <v>24.472446441650391</v>
      </c>
      <c r="F272" s="29">
        <v>0.2059202649532077</v>
      </c>
      <c r="G272" s="29">
        <v>12067999744</v>
      </c>
      <c r="H272" s="29">
        <v>0.92999998852610588</v>
      </c>
      <c r="I272" s="29" t="s">
        <v>16</v>
      </c>
      <c r="J272" s="29" t="s">
        <v>53</v>
      </c>
      <c r="K272" s="30">
        <v>1459.3530000000001</v>
      </c>
      <c r="L272" s="30">
        <v>959.02</v>
      </c>
      <c r="M272" s="30">
        <v>11605.978999999999</v>
      </c>
      <c r="N272" s="26" t="s">
        <v>118</v>
      </c>
      <c r="O272" s="30" t="s">
        <v>18</v>
      </c>
      <c r="P272" s="30" t="s">
        <v>18</v>
      </c>
      <c r="Q272" s="30">
        <v>6.9380507469177246</v>
      </c>
      <c r="R272" s="30">
        <v>6.3979635238647461</v>
      </c>
      <c r="S272" s="26" t="s">
        <v>18</v>
      </c>
      <c r="T272" s="26" t="s">
        <v>18</v>
      </c>
      <c r="U272" s="26" t="s">
        <v>114</v>
      </c>
      <c r="V272" s="26" t="s">
        <v>18</v>
      </c>
      <c r="W272" s="26">
        <v>12</v>
      </c>
      <c r="X272" s="26" t="s">
        <v>18</v>
      </c>
      <c r="Y272" s="26">
        <v>61.25</v>
      </c>
      <c r="Z272" s="26">
        <v>33.333301544189453</v>
      </c>
      <c r="AA272" s="26" t="s">
        <v>18</v>
      </c>
      <c r="AB272" s="26">
        <v>5.5513110160827637</v>
      </c>
      <c r="AC272" s="26">
        <v>6.8712100982666016</v>
      </c>
      <c r="AD272" s="26">
        <v>8.2240085601806641</v>
      </c>
      <c r="AE272" s="26">
        <v>9.7174396514892578</v>
      </c>
      <c r="AF272" s="26">
        <v>2</v>
      </c>
      <c r="AG272" s="26" t="s">
        <v>167</v>
      </c>
      <c r="AH272" s="26" t="s">
        <v>167</v>
      </c>
      <c r="AI272" s="26" t="s">
        <v>167</v>
      </c>
      <c r="AJ272" s="26" t="s">
        <v>167</v>
      </c>
      <c r="AK272" s="26">
        <v>8.6555452346801758</v>
      </c>
      <c r="AL272" s="26" t="s">
        <v>18</v>
      </c>
      <c r="AM272" s="26" t="s">
        <v>18</v>
      </c>
      <c r="AN272" s="26" t="s">
        <v>18</v>
      </c>
      <c r="AO272" s="26" t="s">
        <v>18</v>
      </c>
      <c r="AP272" s="26" t="s">
        <v>18</v>
      </c>
      <c r="AQ272" s="26" t="s">
        <v>18</v>
      </c>
      <c r="AR272" s="26" t="s">
        <v>18</v>
      </c>
      <c r="AS272" s="26" t="s">
        <v>66</v>
      </c>
      <c r="AT272" s="26" t="s">
        <v>18</v>
      </c>
      <c r="AU272" s="26">
        <v>56</v>
      </c>
      <c r="AV272" s="26">
        <v>5</v>
      </c>
      <c r="AW272" s="26" t="s">
        <v>114</v>
      </c>
    </row>
    <row r="273" spans="1:49">
      <c r="A273" s="27" t="s">
        <v>727</v>
      </c>
      <c r="B273" s="27" t="s">
        <v>728</v>
      </c>
      <c r="C273" s="28">
        <v>31864300000</v>
      </c>
      <c r="D273" s="29">
        <v>50.180000305175781</v>
      </c>
      <c r="E273" s="29">
        <v>8.7948284149169922</v>
      </c>
      <c r="F273" s="29">
        <v>11.791013877519951</v>
      </c>
      <c r="G273" s="29">
        <v>14942000128</v>
      </c>
      <c r="H273" s="29">
        <v>5.8499999046325684</v>
      </c>
      <c r="I273" s="29" t="s">
        <v>35</v>
      </c>
      <c r="J273" s="29" t="s">
        <v>36</v>
      </c>
      <c r="K273" s="30">
        <v>4404.3190000000004</v>
      </c>
      <c r="L273" s="30">
        <v>447.21600000000001</v>
      </c>
      <c r="M273" s="30">
        <v>60731.358</v>
      </c>
      <c r="N273" s="26" t="s">
        <v>118</v>
      </c>
      <c r="O273" s="30" t="s">
        <v>18</v>
      </c>
      <c r="P273" s="30" t="s">
        <v>18</v>
      </c>
      <c r="Q273" s="30">
        <v>6.3728156089782715</v>
      </c>
      <c r="R273" s="30" t="s">
        <v>167</v>
      </c>
      <c r="S273" s="26" t="s">
        <v>18</v>
      </c>
      <c r="T273" s="26" t="s">
        <v>18</v>
      </c>
      <c r="U273" s="26" t="s">
        <v>18</v>
      </c>
      <c r="V273" s="26" t="s">
        <v>18</v>
      </c>
      <c r="W273" s="26">
        <v>11</v>
      </c>
      <c r="X273" s="26" t="s">
        <v>18</v>
      </c>
      <c r="Y273" s="26">
        <v>63.181800842285156</v>
      </c>
      <c r="Z273" s="26">
        <v>36.363601684570313</v>
      </c>
      <c r="AA273" s="26" t="s">
        <v>18</v>
      </c>
      <c r="AB273" s="26">
        <v>8.0424642562866211</v>
      </c>
      <c r="AC273" s="26">
        <v>8.5962839126586914</v>
      </c>
      <c r="AD273" s="26">
        <v>7.8731255531311035</v>
      </c>
      <c r="AE273" s="26">
        <v>8.7925863265991211</v>
      </c>
      <c r="AF273" s="26" t="s">
        <v>167</v>
      </c>
      <c r="AG273" s="26" t="s">
        <v>167</v>
      </c>
      <c r="AH273" s="26">
        <v>0</v>
      </c>
      <c r="AI273" s="26" t="s">
        <v>167</v>
      </c>
      <c r="AJ273" s="26" t="s">
        <v>167</v>
      </c>
      <c r="AK273" s="26">
        <v>2.4519820213317871</v>
      </c>
      <c r="AL273" s="26" t="s">
        <v>18</v>
      </c>
      <c r="AM273" s="26" t="s">
        <v>18</v>
      </c>
      <c r="AN273" s="26" t="s">
        <v>18</v>
      </c>
      <c r="AO273" s="26" t="s">
        <v>18</v>
      </c>
      <c r="AP273" s="26" t="s">
        <v>18</v>
      </c>
      <c r="AQ273" s="26" t="s">
        <v>18</v>
      </c>
      <c r="AR273" s="26" t="s">
        <v>18</v>
      </c>
      <c r="AS273" s="26" t="s">
        <v>66</v>
      </c>
      <c r="AT273" s="26" t="s">
        <v>18</v>
      </c>
      <c r="AU273" s="26">
        <v>78</v>
      </c>
      <c r="AV273" s="26">
        <v>2</v>
      </c>
      <c r="AW273" s="26" t="s">
        <v>18</v>
      </c>
    </row>
    <row r="274" spans="1:49">
      <c r="A274" s="27" t="s">
        <v>729</v>
      </c>
      <c r="B274" s="27" t="s">
        <v>730</v>
      </c>
      <c r="C274" s="28">
        <v>31430022354.599998</v>
      </c>
      <c r="D274" s="29">
        <v>73.550003051757813</v>
      </c>
      <c r="E274" s="29">
        <v>14.426383018493652</v>
      </c>
      <c r="F274" s="29">
        <v>-11.947798244207119</v>
      </c>
      <c r="G274" s="29">
        <v>8252999936</v>
      </c>
      <c r="H274" s="29">
        <v>5.0700000524520874</v>
      </c>
      <c r="I274" s="29" t="s">
        <v>31</v>
      </c>
      <c r="J274" s="29" t="s">
        <v>178</v>
      </c>
      <c r="K274" s="30">
        <v>704.553</v>
      </c>
      <c r="L274" s="30">
        <v>749.90200000000004</v>
      </c>
      <c r="M274" s="30">
        <v>112.127</v>
      </c>
      <c r="N274" s="26" t="s">
        <v>118</v>
      </c>
      <c r="O274" s="30" t="s">
        <v>18</v>
      </c>
      <c r="P274" s="30" t="s">
        <v>18</v>
      </c>
      <c r="Q274" s="30">
        <v>7.019564151763916</v>
      </c>
      <c r="R274" s="30">
        <v>2.78255295753479</v>
      </c>
      <c r="S274" s="26" t="s">
        <v>18</v>
      </c>
      <c r="T274" s="26" t="s">
        <v>18</v>
      </c>
      <c r="U274" s="26" t="s">
        <v>18</v>
      </c>
      <c r="V274" s="26" t="s">
        <v>18</v>
      </c>
      <c r="W274" s="26">
        <v>11</v>
      </c>
      <c r="X274" s="26" t="s">
        <v>18</v>
      </c>
      <c r="Y274" s="26">
        <v>61.181800842285156</v>
      </c>
      <c r="Z274" s="26">
        <v>27.272699356079102</v>
      </c>
      <c r="AA274" s="26" t="s">
        <v>18</v>
      </c>
      <c r="AB274" s="26">
        <v>7.9473404884338379</v>
      </c>
      <c r="AC274" s="26">
        <v>8.331456184387207</v>
      </c>
      <c r="AD274" s="26">
        <v>6.4473767280578613</v>
      </c>
      <c r="AE274" s="26">
        <v>8.1863431930541992</v>
      </c>
      <c r="AF274" s="26">
        <v>8.0228710174560547</v>
      </c>
      <c r="AG274" s="26" t="s">
        <v>167</v>
      </c>
      <c r="AH274" s="26">
        <v>2.3877263069152832</v>
      </c>
      <c r="AI274" s="26" t="s">
        <v>167</v>
      </c>
      <c r="AJ274" s="26" t="s">
        <v>167</v>
      </c>
      <c r="AK274" s="26">
        <v>7.6903448104858398</v>
      </c>
      <c r="AL274" s="26" t="s">
        <v>18</v>
      </c>
      <c r="AM274" s="26" t="s">
        <v>18</v>
      </c>
      <c r="AN274" s="26" t="s">
        <v>18</v>
      </c>
      <c r="AO274" s="26" t="s">
        <v>18</v>
      </c>
      <c r="AP274" s="26" t="s">
        <v>18</v>
      </c>
      <c r="AQ274" s="26" t="s">
        <v>114</v>
      </c>
      <c r="AR274" s="26" t="s">
        <v>18</v>
      </c>
      <c r="AS274" s="26" t="s">
        <v>66</v>
      </c>
      <c r="AT274" s="26" t="s">
        <v>18</v>
      </c>
      <c r="AU274" s="26">
        <v>94</v>
      </c>
      <c r="AV274" s="26">
        <v>2</v>
      </c>
      <c r="AW274" s="26" t="s">
        <v>18</v>
      </c>
    </row>
    <row r="275" spans="1:49">
      <c r="A275" s="27" t="s">
        <v>731</v>
      </c>
      <c r="B275" s="27" t="s">
        <v>732</v>
      </c>
      <c r="C275" s="28">
        <v>31344148872.739994</v>
      </c>
      <c r="D275" s="29">
        <v>215.6300048828125</v>
      </c>
      <c r="E275" s="29">
        <v>18.969854354858398</v>
      </c>
      <c r="F275" s="29">
        <v>-16.671169750128989</v>
      </c>
      <c r="G275" s="29">
        <v>9835599872</v>
      </c>
      <c r="H275" s="29">
        <v>8.030000239610672</v>
      </c>
      <c r="I275" s="29" t="s">
        <v>21</v>
      </c>
      <c r="J275" s="29" t="s">
        <v>22</v>
      </c>
      <c r="K275" s="30">
        <v>63.338999999999999</v>
      </c>
      <c r="L275" s="30">
        <v>38.688000000000002</v>
      </c>
      <c r="M275" s="30">
        <v>357.40100000000001</v>
      </c>
      <c r="N275" s="26" t="s">
        <v>118</v>
      </c>
      <c r="O275" s="30" t="s">
        <v>18</v>
      </c>
      <c r="P275" s="30" t="s">
        <v>18</v>
      </c>
      <c r="Q275" s="30" t="s">
        <v>167</v>
      </c>
      <c r="R275" s="30">
        <v>8.2648763656616211</v>
      </c>
      <c r="S275" s="26" t="s">
        <v>18</v>
      </c>
      <c r="T275" s="26" t="s">
        <v>18</v>
      </c>
      <c r="U275" s="26" t="s">
        <v>114</v>
      </c>
      <c r="V275" s="26" t="s">
        <v>18</v>
      </c>
      <c r="W275" s="26">
        <v>9</v>
      </c>
      <c r="X275" s="26" t="s">
        <v>18</v>
      </c>
      <c r="Y275" s="26">
        <v>61.222198486328125</v>
      </c>
      <c r="Z275" s="26">
        <v>33.333301544189453</v>
      </c>
      <c r="AA275" s="26" t="s">
        <v>18</v>
      </c>
      <c r="AB275" s="26">
        <v>4.8119626045227051</v>
      </c>
      <c r="AC275" s="26">
        <v>7.6995601654052734</v>
      </c>
      <c r="AD275" s="26">
        <v>6.0224018096923828</v>
      </c>
      <c r="AE275" s="26">
        <v>8.1365070343017578</v>
      </c>
      <c r="AF275" s="26">
        <v>7.262082576751709</v>
      </c>
      <c r="AG275" s="26">
        <v>3</v>
      </c>
      <c r="AH275" s="26">
        <v>6.7266287803649902</v>
      </c>
      <c r="AI275" s="26" t="s">
        <v>167</v>
      </c>
      <c r="AJ275" s="26">
        <v>3</v>
      </c>
      <c r="AK275" s="26" t="s">
        <v>167</v>
      </c>
      <c r="AL275" s="26" t="s">
        <v>18</v>
      </c>
      <c r="AM275" s="26" t="s">
        <v>18</v>
      </c>
      <c r="AN275" s="26" t="s">
        <v>18</v>
      </c>
      <c r="AO275" s="26" t="s">
        <v>18</v>
      </c>
      <c r="AP275" s="26" t="s">
        <v>18</v>
      </c>
      <c r="AQ275" s="26" t="s">
        <v>18</v>
      </c>
      <c r="AR275" s="26" t="s">
        <v>18</v>
      </c>
      <c r="AS275" s="26" t="s">
        <v>67</v>
      </c>
      <c r="AT275" s="26" t="s">
        <v>18</v>
      </c>
      <c r="AU275" s="26">
        <v>100</v>
      </c>
      <c r="AV275" s="26">
        <v>6</v>
      </c>
      <c r="AW275" s="26" t="s">
        <v>18</v>
      </c>
    </row>
    <row r="276" spans="1:49">
      <c r="A276" s="27" t="s">
        <v>733</v>
      </c>
      <c r="B276" s="27" t="s">
        <v>734</v>
      </c>
      <c r="C276" s="28">
        <v>31322510753.850002</v>
      </c>
      <c r="D276" s="29">
        <v>90.80999755859375</v>
      </c>
      <c r="E276" s="29">
        <v>18.078458786010742</v>
      </c>
      <c r="F276" s="29">
        <v>6.5525720697992895</v>
      </c>
      <c r="G276" s="29">
        <v>12870000128</v>
      </c>
      <c r="H276" s="29">
        <v>1.9248779714107513</v>
      </c>
      <c r="I276" s="29" t="s">
        <v>45</v>
      </c>
      <c r="J276" s="29" t="s">
        <v>49</v>
      </c>
      <c r="K276" s="30">
        <v>17831.678</v>
      </c>
      <c r="L276" s="30">
        <v>1110.8910000000001</v>
      </c>
      <c r="M276" s="30">
        <v>18788.757000000001</v>
      </c>
      <c r="N276" s="26" t="s">
        <v>118</v>
      </c>
      <c r="O276" s="30" t="s">
        <v>18</v>
      </c>
      <c r="P276" s="30" t="s">
        <v>18</v>
      </c>
      <c r="Q276" s="30">
        <v>4.6946287155151367</v>
      </c>
      <c r="R276" s="30" t="s">
        <v>167</v>
      </c>
      <c r="S276" s="26" t="s">
        <v>18</v>
      </c>
      <c r="T276" s="26" t="s">
        <v>18</v>
      </c>
      <c r="U276" s="26" t="s">
        <v>18</v>
      </c>
      <c r="V276" s="26" t="s">
        <v>18</v>
      </c>
      <c r="W276" s="26">
        <v>10</v>
      </c>
      <c r="X276" s="26" t="s">
        <v>18</v>
      </c>
      <c r="Y276" s="26">
        <v>59.099998474121094</v>
      </c>
      <c r="Z276" s="26">
        <v>40</v>
      </c>
      <c r="AA276" s="26" t="s">
        <v>18</v>
      </c>
      <c r="AB276" s="26">
        <v>7.3456559181213379</v>
      </c>
      <c r="AC276" s="26">
        <v>9.0585765838623047</v>
      </c>
      <c r="AD276" s="26">
        <v>7.0824222564697266</v>
      </c>
      <c r="AE276" s="26">
        <v>8.9460229873657227</v>
      </c>
      <c r="AF276" s="26" t="s">
        <v>167</v>
      </c>
      <c r="AG276" s="26" t="s">
        <v>167</v>
      </c>
      <c r="AH276" s="26" t="s">
        <v>167</v>
      </c>
      <c r="AI276" s="26" t="s">
        <v>167</v>
      </c>
      <c r="AJ276" s="26" t="s">
        <v>167</v>
      </c>
      <c r="AK276" s="26">
        <v>4.4554991722106934</v>
      </c>
      <c r="AL276" s="26" t="s">
        <v>18</v>
      </c>
      <c r="AM276" s="26" t="s">
        <v>18</v>
      </c>
      <c r="AN276" s="26" t="s">
        <v>18</v>
      </c>
      <c r="AO276" s="26">
        <v>42.299999237060547</v>
      </c>
      <c r="AP276" s="26" t="s">
        <v>18</v>
      </c>
      <c r="AQ276" s="26" t="s">
        <v>18</v>
      </c>
      <c r="AR276" s="26" t="s">
        <v>18</v>
      </c>
      <c r="AS276" s="26" t="s">
        <v>69</v>
      </c>
      <c r="AT276" s="26" t="s">
        <v>18</v>
      </c>
      <c r="AU276" s="26">
        <v>60</v>
      </c>
      <c r="AV276" s="26">
        <v>4</v>
      </c>
      <c r="AW276" s="26" t="s">
        <v>18</v>
      </c>
    </row>
    <row r="277" spans="1:49">
      <c r="A277" s="27" t="s">
        <v>735</v>
      </c>
      <c r="B277" s="27" t="s">
        <v>736</v>
      </c>
      <c r="C277" s="28">
        <v>31246408176.119999</v>
      </c>
      <c r="D277" s="29">
        <v>129.24000549316406</v>
      </c>
      <c r="E277" s="29">
        <v>41.610393524169922</v>
      </c>
      <c r="F277" s="29">
        <v>13.339382205463558</v>
      </c>
      <c r="G277" s="29">
        <v>7364000000</v>
      </c>
      <c r="H277" s="29">
        <v>2.7328189611434937</v>
      </c>
      <c r="I277" s="29" t="s">
        <v>28</v>
      </c>
      <c r="J277" s="29" t="s">
        <v>273</v>
      </c>
      <c r="K277" s="30">
        <v>39.646000000000001</v>
      </c>
      <c r="L277" s="30">
        <v>48.17</v>
      </c>
      <c r="M277" s="30">
        <v>34531.659</v>
      </c>
      <c r="N277" s="26" t="s">
        <v>118</v>
      </c>
      <c r="O277" s="30" t="s">
        <v>18</v>
      </c>
      <c r="P277" s="30" t="s">
        <v>18</v>
      </c>
      <c r="Q277" s="30">
        <v>8.674835205078125</v>
      </c>
      <c r="R277" s="30">
        <v>8.9356508255004883</v>
      </c>
      <c r="S277" s="26" t="s">
        <v>18</v>
      </c>
      <c r="T277" s="26" t="s">
        <v>18</v>
      </c>
      <c r="U277" s="26" t="s">
        <v>18</v>
      </c>
      <c r="V277" s="26" t="s">
        <v>18</v>
      </c>
      <c r="W277" s="26">
        <v>12</v>
      </c>
      <c r="X277" s="26" t="s">
        <v>18</v>
      </c>
      <c r="Y277" s="26">
        <v>61.916698455810547</v>
      </c>
      <c r="Z277" s="26">
        <v>33.333301544189453</v>
      </c>
      <c r="AA277" s="26" t="s">
        <v>18</v>
      </c>
      <c r="AB277" s="26">
        <v>8.0507011413574219</v>
      </c>
      <c r="AC277" s="26">
        <v>7.9451284408569336</v>
      </c>
      <c r="AD277" s="26">
        <v>7.2760143280029297</v>
      </c>
      <c r="AE277" s="26">
        <v>9.4425897598266602</v>
      </c>
      <c r="AF277" s="26">
        <v>2</v>
      </c>
      <c r="AG277" s="26" t="s">
        <v>167</v>
      </c>
      <c r="AH277" s="26">
        <v>2.9777472019195557</v>
      </c>
      <c r="AI277" s="26">
        <v>3</v>
      </c>
      <c r="AJ277" s="26" t="s">
        <v>167</v>
      </c>
      <c r="AK277" s="26">
        <v>6.3324527740478516</v>
      </c>
      <c r="AL277" s="26" t="s">
        <v>18</v>
      </c>
      <c r="AM277" s="26" t="s">
        <v>18</v>
      </c>
      <c r="AN277" s="26">
        <v>25</v>
      </c>
      <c r="AO277" s="26">
        <v>11</v>
      </c>
      <c r="AP277" s="26" t="s">
        <v>18</v>
      </c>
      <c r="AQ277" s="26" t="s">
        <v>18</v>
      </c>
      <c r="AR277" s="26" t="s">
        <v>18</v>
      </c>
      <c r="AS277" s="26" t="s">
        <v>68</v>
      </c>
      <c r="AT277" s="26" t="s">
        <v>18</v>
      </c>
      <c r="AU277" s="26">
        <v>90</v>
      </c>
      <c r="AV277" s="26">
        <v>3</v>
      </c>
      <c r="AW277" s="26" t="s">
        <v>18</v>
      </c>
    </row>
    <row r="278" spans="1:49">
      <c r="A278" s="27" t="s">
        <v>737</v>
      </c>
      <c r="B278" s="27" t="s">
        <v>738</v>
      </c>
      <c r="C278" s="28">
        <v>31101459144</v>
      </c>
      <c r="D278" s="29">
        <v>147</v>
      </c>
      <c r="E278" s="29">
        <v>27.870250701904297</v>
      </c>
      <c r="F278" s="29">
        <v>-7.2703840873544534</v>
      </c>
      <c r="G278" s="29">
        <v>2560243968</v>
      </c>
      <c r="H278" s="29">
        <v>4.9399999976158142</v>
      </c>
      <c r="I278" s="29" t="s">
        <v>30</v>
      </c>
      <c r="J278" s="29" t="s">
        <v>125</v>
      </c>
      <c r="K278" s="30">
        <v>20.818000000000001</v>
      </c>
      <c r="L278" s="30">
        <v>81.608999999999995</v>
      </c>
      <c r="M278" s="30">
        <v>34.823999999999998</v>
      </c>
      <c r="N278" s="26" t="s">
        <v>118</v>
      </c>
      <c r="O278" s="30" t="s">
        <v>18</v>
      </c>
      <c r="P278" s="30" t="s">
        <v>18</v>
      </c>
      <c r="Q278" s="30">
        <v>2.389185905456543</v>
      </c>
      <c r="R278" s="30">
        <v>4.6722292900085449</v>
      </c>
      <c r="S278" s="26" t="s">
        <v>18</v>
      </c>
      <c r="T278" s="26" t="s">
        <v>18</v>
      </c>
      <c r="U278" s="26" t="s">
        <v>18</v>
      </c>
      <c r="V278" s="26" t="s">
        <v>18</v>
      </c>
      <c r="W278" s="26">
        <v>13</v>
      </c>
      <c r="X278" s="26" t="s">
        <v>18</v>
      </c>
      <c r="Y278" s="26">
        <v>64.153800964355469</v>
      </c>
      <c r="Z278" s="26">
        <v>23.076900482177734</v>
      </c>
      <c r="AA278" s="26" t="s">
        <v>18</v>
      </c>
      <c r="AB278" s="26">
        <v>5.5350804328918457</v>
      </c>
      <c r="AC278" s="26">
        <v>8.0582408905029297</v>
      </c>
      <c r="AD278" s="26">
        <v>7.8885178565979004</v>
      </c>
      <c r="AE278" s="26">
        <v>7.483363151550293</v>
      </c>
      <c r="AF278" s="26" t="s">
        <v>167</v>
      </c>
      <c r="AG278" s="26" t="s">
        <v>167</v>
      </c>
      <c r="AH278" s="26">
        <v>5.0337076187133789</v>
      </c>
      <c r="AI278" s="26" t="s">
        <v>167</v>
      </c>
      <c r="AJ278" s="26" t="s">
        <v>167</v>
      </c>
      <c r="AK278" s="26" t="s">
        <v>167</v>
      </c>
      <c r="AL278" s="26" t="s">
        <v>18</v>
      </c>
      <c r="AM278" s="26" t="s">
        <v>18</v>
      </c>
      <c r="AN278" s="26" t="s">
        <v>18</v>
      </c>
      <c r="AO278" s="26">
        <v>0</v>
      </c>
      <c r="AP278" s="26" t="s">
        <v>18</v>
      </c>
      <c r="AQ278" s="26" t="s">
        <v>18</v>
      </c>
      <c r="AR278" s="26" t="s">
        <v>18</v>
      </c>
      <c r="AS278" s="26" t="s">
        <v>71</v>
      </c>
      <c r="AT278" s="26" t="s">
        <v>18</v>
      </c>
      <c r="AU278" s="26">
        <v>84</v>
      </c>
      <c r="AV278" s="26">
        <v>7</v>
      </c>
      <c r="AW278" s="26" t="s">
        <v>18</v>
      </c>
    </row>
    <row r="279" spans="1:49">
      <c r="A279" s="27" t="s">
        <v>739</v>
      </c>
      <c r="B279" s="27" t="s">
        <v>740</v>
      </c>
      <c r="C279" s="28">
        <v>31075052153.490002</v>
      </c>
      <c r="D279" s="29">
        <v>29.790000915527344</v>
      </c>
      <c r="E279" s="29">
        <v>12.007652282714844</v>
      </c>
      <c r="F279" s="29">
        <v>-5.2102574759198212</v>
      </c>
      <c r="G279" s="29">
        <v>3611988032</v>
      </c>
      <c r="H279" s="29">
        <v>2.4800000190734863</v>
      </c>
      <c r="I279" s="29" t="s">
        <v>30</v>
      </c>
      <c r="J279" s="29" t="s">
        <v>125</v>
      </c>
      <c r="K279" s="30">
        <v>1.0609999999999999</v>
      </c>
      <c r="L279" s="30">
        <v>4.5869999999999997</v>
      </c>
      <c r="M279" s="30">
        <v>416.09899999999999</v>
      </c>
      <c r="N279" s="26" t="s">
        <v>118</v>
      </c>
      <c r="O279" s="30" t="s">
        <v>18</v>
      </c>
      <c r="P279" s="30" t="s">
        <v>18</v>
      </c>
      <c r="Q279" s="30">
        <v>3.0079116821289063</v>
      </c>
      <c r="R279" s="30">
        <v>0.56825113296508789</v>
      </c>
      <c r="S279" s="26" t="s">
        <v>18</v>
      </c>
      <c r="T279" s="26" t="s">
        <v>18</v>
      </c>
      <c r="U279" s="26" t="s">
        <v>18</v>
      </c>
      <c r="V279" s="26" t="s">
        <v>18</v>
      </c>
      <c r="W279" s="26">
        <v>7</v>
      </c>
      <c r="X279" s="26">
        <v>85.714302062988281</v>
      </c>
      <c r="Y279" s="26">
        <v>64</v>
      </c>
      <c r="Z279" s="26">
        <v>42.857101440429688</v>
      </c>
      <c r="AA279" s="26">
        <v>75</v>
      </c>
      <c r="AB279" s="26">
        <v>8.5049571990966797</v>
      </c>
      <c r="AC279" s="26">
        <v>8.84686279296875</v>
      </c>
      <c r="AD279" s="26">
        <v>8.2361421585083008</v>
      </c>
      <c r="AE279" s="26">
        <v>8.023381233215332</v>
      </c>
      <c r="AF279" s="26" t="s">
        <v>167</v>
      </c>
      <c r="AG279" s="26" t="s">
        <v>167</v>
      </c>
      <c r="AH279" s="26">
        <v>4.2305135726928711</v>
      </c>
      <c r="AI279" s="26" t="s">
        <v>167</v>
      </c>
      <c r="AJ279" s="26" t="s">
        <v>167</v>
      </c>
      <c r="AK279" s="26" t="s">
        <v>167</v>
      </c>
      <c r="AL279" s="26" t="s">
        <v>18</v>
      </c>
      <c r="AM279" s="26" t="s">
        <v>18</v>
      </c>
      <c r="AN279" s="26" t="s">
        <v>18</v>
      </c>
      <c r="AO279" s="26" t="s">
        <v>18</v>
      </c>
      <c r="AP279" s="26" t="s">
        <v>18</v>
      </c>
      <c r="AQ279" s="26" t="s">
        <v>115</v>
      </c>
      <c r="AR279" s="26" t="s">
        <v>18</v>
      </c>
      <c r="AS279" s="26" t="s">
        <v>69</v>
      </c>
      <c r="AT279" s="26" t="s">
        <v>18</v>
      </c>
      <c r="AU279" s="26">
        <v>39</v>
      </c>
      <c r="AV279" s="26">
        <v>3</v>
      </c>
      <c r="AW279" s="26" t="s">
        <v>18</v>
      </c>
    </row>
    <row r="280" spans="1:49">
      <c r="A280" s="27" t="s">
        <v>741</v>
      </c>
      <c r="B280" s="27" t="s">
        <v>742</v>
      </c>
      <c r="C280" s="28">
        <v>31055378947.769997</v>
      </c>
      <c r="D280" s="29">
        <v>1249.6099853515625</v>
      </c>
      <c r="E280" s="29">
        <v>76.466636657714844</v>
      </c>
      <c r="F280" s="29">
        <v>7.3538865531898034</v>
      </c>
      <c r="G280" s="29">
        <v>1550745984</v>
      </c>
      <c r="H280" s="29">
        <v>18.179999828338623</v>
      </c>
      <c r="I280" s="29" t="s">
        <v>31</v>
      </c>
      <c r="J280" s="29" t="s">
        <v>38</v>
      </c>
      <c r="K280" s="30">
        <v>19.593</v>
      </c>
      <c r="L280" s="30">
        <v>12.747999999999999</v>
      </c>
      <c r="M280" s="30">
        <v>5.6749999999999998</v>
      </c>
      <c r="N280" s="26" t="s">
        <v>118</v>
      </c>
      <c r="O280" s="30" t="s">
        <v>18</v>
      </c>
      <c r="P280" s="30" t="s">
        <v>18</v>
      </c>
      <c r="Q280" s="30" t="s">
        <v>167</v>
      </c>
      <c r="R280" s="30">
        <v>0</v>
      </c>
      <c r="S280" s="26" t="s">
        <v>114</v>
      </c>
      <c r="T280" s="26" t="s">
        <v>115</v>
      </c>
      <c r="U280" s="26" t="s">
        <v>115</v>
      </c>
      <c r="V280" s="26" t="s">
        <v>115</v>
      </c>
      <c r="W280" s="26">
        <v>9</v>
      </c>
      <c r="X280" s="26">
        <v>88.888900756835938</v>
      </c>
      <c r="Y280" s="26">
        <v>63</v>
      </c>
      <c r="Z280" s="26">
        <v>33.333301544189453</v>
      </c>
      <c r="AA280" s="26">
        <v>75</v>
      </c>
      <c r="AB280" s="26">
        <v>8.446934700012207</v>
      </c>
      <c r="AC280" s="26">
        <v>6.898045539855957</v>
      </c>
      <c r="AD280" s="26">
        <v>6.9060583114624023</v>
      </c>
      <c r="AE280" s="26">
        <v>9.1123600006103516</v>
      </c>
      <c r="AF280" s="26" t="s">
        <v>167</v>
      </c>
      <c r="AG280" s="26" t="s">
        <v>167</v>
      </c>
      <c r="AH280" s="26">
        <v>1.0974937677383423</v>
      </c>
      <c r="AI280" s="26">
        <v>0.7653312087059021</v>
      </c>
      <c r="AJ280" s="26" t="s">
        <v>167</v>
      </c>
      <c r="AK280" s="26" t="s">
        <v>167</v>
      </c>
      <c r="AL280" s="26" t="s">
        <v>18</v>
      </c>
      <c r="AM280" s="26" t="s">
        <v>18</v>
      </c>
      <c r="AN280" s="26" t="s">
        <v>18</v>
      </c>
      <c r="AO280" s="26">
        <v>0</v>
      </c>
      <c r="AP280" s="26" t="s">
        <v>18</v>
      </c>
      <c r="AQ280" s="26" t="s">
        <v>18</v>
      </c>
      <c r="AR280" s="26" t="s">
        <v>18</v>
      </c>
      <c r="AS280" s="26" t="s">
        <v>67</v>
      </c>
      <c r="AT280" s="26" t="s">
        <v>18</v>
      </c>
      <c r="AU280" s="26">
        <v>49</v>
      </c>
      <c r="AV280" s="26">
        <v>10</v>
      </c>
      <c r="AW280" s="26" t="s">
        <v>115</v>
      </c>
    </row>
    <row r="281" spans="1:49">
      <c r="A281" s="27" t="s">
        <v>743</v>
      </c>
      <c r="B281" s="27" t="s">
        <v>744</v>
      </c>
      <c r="C281" s="28">
        <v>30795912747.369999</v>
      </c>
      <c r="D281" s="29">
        <v>47.869998931884766</v>
      </c>
      <c r="E281" s="29">
        <v>9.3183078765869141</v>
      </c>
      <c r="F281" s="29">
        <v>19.276017540432868</v>
      </c>
      <c r="G281" s="29">
        <v>58048000000</v>
      </c>
      <c r="H281" s="29">
        <v>7.2099999785423279</v>
      </c>
      <c r="I281" s="29" t="s">
        <v>28</v>
      </c>
      <c r="J281" s="29" t="s">
        <v>129</v>
      </c>
      <c r="K281" s="30">
        <v>32497.594000000001</v>
      </c>
      <c r="L281" s="30">
        <v>248.4</v>
      </c>
      <c r="M281" s="30">
        <v>4114.5140000000001</v>
      </c>
      <c r="N281" s="26" t="s">
        <v>118</v>
      </c>
      <c r="O281" s="30" t="s">
        <v>18</v>
      </c>
      <c r="P281" s="30" t="s">
        <v>18</v>
      </c>
      <c r="Q281" s="30">
        <v>7.8482818603515625</v>
      </c>
      <c r="R281" s="30">
        <v>5.5595650672912598</v>
      </c>
      <c r="S281" s="26" t="s">
        <v>18</v>
      </c>
      <c r="T281" s="26" t="s">
        <v>18</v>
      </c>
      <c r="U281" s="26" t="s">
        <v>114</v>
      </c>
      <c r="V281" s="26" t="s">
        <v>18</v>
      </c>
      <c r="W281" s="26">
        <v>12</v>
      </c>
      <c r="X281" s="26" t="s">
        <v>18</v>
      </c>
      <c r="Y281" s="26">
        <v>64.083297729492188</v>
      </c>
      <c r="Z281" s="26">
        <v>25</v>
      </c>
      <c r="AA281" s="26" t="s">
        <v>18</v>
      </c>
      <c r="AB281" s="26">
        <v>6.7241024971008301</v>
      </c>
      <c r="AC281" s="26">
        <v>7.1225214004516602</v>
      </c>
      <c r="AD281" s="26">
        <v>7.3037571907043457</v>
      </c>
      <c r="AE281" s="26">
        <v>8.9690532684326172</v>
      </c>
      <c r="AF281" s="26">
        <v>0</v>
      </c>
      <c r="AG281" s="26" t="s">
        <v>167</v>
      </c>
      <c r="AH281" s="26">
        <v>10</v>
      </c>
      <c r="AI281" s="26" t="s">
        <v>167</v>
      </c>
      <c r="AJ281" s="26" t="s">
        <v>167</v>
      </c>
      <c r="AK281" s="26">
        <v>3.8324215412139893</v>
      </c>
      <c r="AL281" s="26" t="s">
        <v>18</v>
      </c>
      <c r="AM281" s="26" t="s">
        <v>18</v>
      </c>
      <c r="AN281" s="26" t="s">
        <v>18</v>
      </c>
      <c r="AO281" s="26">
        <v>20</v>
      </c>
      <c r="AP281" s="26" t="s">
        <v>18</v>
      </c>
      <c r="AQ281" s="26" t="s">
        <v>18</v>
      </c>
      <c r="AR281" s="26" t="s">
        <v>18</v>
      </c>
      <c r="AS281" s="26" t="s">
        <v>67</v>
      </c>
      <c r="AT281" s="26" t="s">
        <v>18</v>
      </c>
      <c r="AU281" s="26">
        <v>67</v>
      </c>
      <c r="AV281" s="26">
        <v>3</v>
      </c>
      <c r="AW281" s="26" t="s">
        <v>18</v>
      </c>
    </row>
    <row r="282" spans="1:49">
      <c r="A282" s="27" t="s">
        <v>745</v>
      </c>
      <c r="B282" s="27" t="s">
        <v>746</v>
      </c>
      <c r="C282" s="28">
        <v>30636638042.399998</v>
      </c>
      <c r="D282" s="29">
        <v>103.05000305175781</v>
      </c>
      <c r="E282" s="29">
        <v>12.251365661621094</v>
      </c>
      <c r="F282" s="29">
        <v>28.841501802850232</v>
      </c>
      <c r="G282" s="29">
        <v>24527000064</v>
      </c>
      <c r="H282" s="29">
        <v>8.1099998950958252</v>
      </c>
      <c r="I282" s="29" t="s">
        <v>19</v>
      </c>
      <c r="J282" s="29" t="s">
        <v>43</v>
      </c>
      <c r="K282" s="30">
        <v>8.7240000000000002</v>
      </c>
      <c r="L282" s="30">
        <v>16.870999999999999</v>
      </c>
      <c r="M282" s="30" t="s">
        <v>18</v>
      </c>
      <c r="N282" s="26" t="s">
        <v>118</v>
      </c>
      <c r="O282" s="30" t="s">
        <v>18</v>
      </c>
      <c r="P282" s="30" t="s">
        <v>18</v>
      </c>
      <c r="Q282" s="30" t="s">
        <v>167</v>
      </c>
      <c r="R282" s="30" t="s">
        <v>167</v>
      </c>
      <c r="S282" s="26" t="s">
        <v>18</v>
      </c>
      <c r="T282" s="26" t="s">
        <v>18</v>
      </c>
      <c r="U282" s="26" t="s">
        <v>18</v>
      </c>
      <c r="V282" s="26" t="s">
        <v>18</v>
      </c>
      <c r="W282" s="26">
        <v>10</v>
      </c>
      <c r="X282" s="26" t="s">
        <v>18</v>
      </c>
      <c r="Y282" s="26">
        <v>63.700000762939453</v>
      </c>
      <c r="Z282" s="26">
        <v>30</v>
      </c>
      <c r="AA282" s="26" t="s">
        <v>18</v>
      </c>
      <c r="AB282" s="26">
        <v>7.1978321075439453</v>
      </c>
      <c r="AC282" s="26">
        <v>9.5156755447387695</v>
      </c>
      <c r="AD282" s="26">
        <v>6.6764945983886719</v>
      </c>
      <c r="AE282" s="26">
        <v>9.1760215759277344</v>
      </c>
      <c r="AF282" s="26">
        <v>0</v>
      </c>
      <c r="AG282" s="26" t="s">
        <v>167</v>
      </c>
      <c r="AH282" s="26">
        <v>7.7266077995300293</v>
      </c>
      <c r="AI282" s="26">
        <v>9.6930942535400391</v>
      </c>
      <c r="AJ282" s="26">
        <v>0</v>
      </c>
      <c r="AK282" s="26" t="s">
        <v>167</v>
      </c>
      <c r="AL282" s="26" t="s">
        <v>18</v>
      </c>
      <c r="AM282" s="26" t="s">
        <v>18</v>
      </c>
      <c r="AN282" s="26">
        <v>61.400001525878906</v>
      </c>
      <c r="AO282" s="26" t="s">
        <v>18</v>
      </c>
      <c r="AP282" s="26" t="s">
        <v>18</v>
      </c>
      <c r="AQ282" s="26" t="s">
        <v>18</v>
      </c>
      <c r="AR282" s="26" t="s">
        <v>18</v>
      </c>
      <c r="AS282" s="26" t="s">
        <v>66</v>
      </c>
      <c r="AT282" s="26" t="s">
        <v>18</v>
      </c>
      <c r="AU282" s="26">
        <v>76</v>
      </c>
      <c r="AV282" s="26">
        <v>3</v>
      </c>
      <c r="AW282" s="26" t="s">
        <v>18</v>
      </c>
    </row>
    <row r="283" spans="1:49">
      <c r="A283" s="27" t="s">
        <v>747</v>
      </c>
      <c r="B283" s="27" t="s">
        <v>748</v>
      </c>
      <c r="C283" s="28">
        <v>30225684804.699997</v>
      </c>
      <c r="D283" s="29">
        <v>86.019996643066406</v>
      </c>
      <c r="E283" s="29">
        <v>32.735267639160156</v>
      </c>
      <c r="F283" s="29">
        <v>16.936454691324656</v>
      </c>
      <c r="G283" s="29">
        <v>6065299968</v>
      </c>
      <c r="H283" s="29">
        <v>2.449999988079071</v>
      </c>
      <c r="I283" s="29" t="s">
        <v>28</v>
      </c>
      <c r="J283" s="29" t="s">
        <v>273</v>
      </c>
      <c r="K283" s="30">
        <v>15.683999999999999</v>
      </c>
      <c r="L283" s="30">
        <v>43.755000000000003</v>
      </c>
      <c r="M283" s="30">
        <v>177.536</v>
      </c>
      <c r="N283" s="26" t="s">
        <v>118</v>
      </c>
      <c r="O283" s="30" t="s">
        <v>18</v>
      </c>
      <c r="P283" s="30" t="s">
        <v>18</v>
      </c>
      <c r="Q283" s="30" t="s">
        <v>167</v>
      </c>
      <c r="R283" s="30">
        <v>6.897883415222168</v>
      </c>
      <c r="S283" s="26" t="s">
        <v>18</v>
      </c>
      <c r="T283" s="26" t="s">
        <v>18</v>
      </c>
      <c r="U283" s="26" t="s">
        <v>18</v>
      </c>
      <c r="V283" s="26" t="s">
        <v>18</v>
      </c>
      <c r="W283" s="26">
        <v>9</v>
      </c>
      <c r="X283" s="26" t="s">
        <v>18</v>
      </c>
      <c r="Y283" s="26">
        <v>59.444400787353516</v>
      </c>
      <c r="Z283" s="26">
        <v>33.333301544189453</v>
      </c>
      <c r="AA283" s="26" t="s">
        <v>18</v>
      </c>
      <c r="AB283" s="26">
        <v>7.2478175163269043</v>
      </c>
      <c r="AC283" s="26">
        <v>6.9698891639709473</v>
      </c>
      <c r="AD283" s="26">
        <v>7.376187801361084</v>
      </c>
      <c r="AE283" s="26">
        <v>8.8815937042236328</v>
      </c>
      <c r="AF283" s="26">
        <v>2</v>
      </c>
      <c r="AG283" s="26" t="s">
        <v>167</v>
      </c>
      <c r="AH283" s="26" t="s">
        <v>167</v>
      </c>
      <c r="AI283" s="26" t="s">
        <v>167</v>
      </c>
      <c r="AJ283" s="26" t="s">
        <v>167</v>
      </c>
      <c r="AK283" s="26" t="s">
        <v>167</v>
      </c>
      <c r="AL283" s="26" t="s">
        <v>18</v>
      </c>
      <c r="AM283" s="26" t="s">
        <v>18</v>
      </c>
      <c r="AN283" s="26" t="s">
        <v>18</v>
      </c>
      <c r="AO283" s="26" t="s">
        <v>18</v>
      </c>
      <c r="AP283" s="26" t="s">
        <v>18</v>
      </c>
      <c r="AQ283" s="26" t="s">
        <v>18</v>
      </c>
      <c r="AR283" s="26" t="s">
        <v>18</v>
      </c>
      <c r="AS283" s="26" t="s">
        <v>67</v>
      </c>
      <c r="AT283" s="26" t="s">
        <v>18</v>
      </c>
      <c r="AU283" s="26">
        <v>62</v>
      </c>
      <c r="AV283" s="26">
        <v>8</v>
      </c>
      <c r="AW283" s="26" t="s">
        <v>18</v>
      </c>
    </row>
    <row r="284" spans="1:49">
      <c r="A284" s="27" t="s">
        <v>749</v>
      </c>
      <c r="B284" s="27" t="s">
        <v>750</v>
      </c>
      <c r="C284" s="28">
        <v>30209101878.120003</v>
      </c>
      <c r="D284" s="29">
        <v>347.16000366210938</v>
      </c>
      <c r="E284" s="29">
        <v>59.690891265869141</v>
      </c>
      <c r="F284" s="29">
        <v>-4.3320108601133001</v>
      </c>
      <c r="G284" s="29">
        <v>2269948992</v>
      </c>
      <c r="H284" s="29">
        <v>5.7600000500679016</v>
      </c>
      <c r="I284" s="29" t="s">
        <v>31</v>
      </c>
      <c r="J284" s="29" t="s">
        <v>38</v>
      </c>
      <c r="K284" s="30">
        <v>1.7030000000000001</v>
      </c>
      <c r="L284" s="30">
        <v>16.113</v>
      </c>
      <c r="M284" s="30">
        <v>78.593000000000004</v>
      </c>
      <c r="N284" s="26" t="s">
        <v>118</v>
      </c>
      <c r="O284" s="30" t="s">
        <v>18</v>
      </c>
      <c r="P284" s="30" t="s">
        <v>18</v>
      </c>
      <c r="Q284" s="30" t="s">
        <v>167</v>
      </c>
      <c r="R284" s="30">
        <v>4.7090697288513184</v>
      </c>
      <c r="S284" s="26" t="s">
        <v>18</v>
      </c>
      <c r="T284" s="26" t="s">
        <v>18</v>
      </c>
      <c r="U284" s="26" t="s">
        <v>18</v>
      </c>
      <c r="V284" s="26" t="s">
        <v>18</v>
      </c>
      <c r="W284" s="26">
        <v>10</v>
      </c>
      <c r="X284" s="26" t="s">
        <v>18</v>
      </c>
      <c r="Y284" s="26">
        <v>60.599998474121094</v>
      </c>
      <c r="Z284" s="26">
        <v>30</v>
      </c>
      <c r="AA284" s="26" t="s">
        <v>18</v>
      </c>
      <c r="AB284" s="26">
        <v>8.2914552688598633</v>
      </c>
      <c r="AC284" s="26">
        <v>7.1546425819396973</v>
      </c>
      <c r="AD284" s="26">
        <v>4.8323540687561035</v>
      </c>
      <c r="AE284" s="26">
        <v>7.3037176132202148</v>
      </c>
      <c r="AF284" s="26" t="s">
        <v>167</v>
      </c>
      <c r="AG284" s="26" t="s">
        <v>167</v>
      </c>
      <c r="AH284" s="26">
        <v>5.8193726539611816</v>
      </c>
      <c r="AI284" s="26">
        <v>1.0974937677383423</v>
      </c>
      <c r="AJ284" s="26" t="s">
        <v>167</v>
      </c>
      <c r="AK284" s="26" t="s">
        <v>167</v>
      </c>
      <c r="AL284" s="26" t="s">
        <v>18</v>
      </c>
      <c r="AM284" s="26">
        <v>1.0869565217391304</v>
      </c>
      <c r="AN284" s="26">
        <v>23</v>
      </c>
      <c r="AO284" s="26" t="s">
        <v>18</v>
      </c>
      <c r="AP284" s="26" t="s">
        <v>18</v>
      </c>
      <c r="AQ284" s="26" t="s">
        <v>18</v>
      </c>
      <c r="AR284" s="26" t="s">
        <v>18</v>
      </c>
      <c r="AS284" s="26" t="s">
        <v>67</v>
      </c>
      <c r="AT284" s="26" t="s">
        <v>18</v>
      </c>
      <c r="AU284" s="26">
        <v>95</v>
      </c>
      <c r="AV284" s="26">
        <v>2</v>
      </c>
      <c r="AW284" s="26" t="s">
        <v>18</v>
      </c>
    </row>
    <row r="285" spans="1:49">
      <c r="A285" s="27" t="s">
        <v>751</v>
      </c>
      <c r="B285" s="27" t="s">
        <v>752</v>
      </c>
      <c r="C285" s="28">
        <v>29839622637.499996</v>
      </c>
      <c r="D285" s="29">
        <v>53.75</v>
      </c>
      <c r="E285" s="29">
        <v>15.999738693237305</v>
      </c>
      <c r="F285" s="29">
        <v>-1.9840594378320975</v>
      </c>
      <c r="G285" s="29">
        <v>11910704896</v>
      </c>
      <c r="H285" s="29">
        <v>-1.2600000724196434</v>
      </c>
      <c r="I285" s="29" t="s">
        <v>45</v>
      </c>
      <c r="J285" s="29" t="s">
        <v>49</v>
      </c>
      <c r="K285" s="30">
        <v>179.47900000000001</v>
      </c>
      <c r="L285" s="30">
        <v>488.56299999999999</v>
      </c>
      <c r="M285" s="30">
        <v>42530.059000000001</v>
      </c>
      <c r="N285" s="26" t="s">
        <v>118</v>
      </c>
      <c r="O285" s="30" t="s">
        <v>18</v>
      </c>
      <c r="P285" s="30" t="s">
        <v>18</v>
      </c>
      <c r="Q285" s="30">
        <v>4.9402728080749512</v>
      </c>
      <c r="R285" s="30" t="s">
        <v>167</v>
      </c>
      <c r="S285" s="26" t="s">
        <v>18</v>
      </c>
      <c r="T285" s="26" t="s">
        <v>18</v>
      </c>
      <c r="U285" s="26" t="s">
        <v>18</v>
      </c>
      <c r="V285" s="26" t="s">
        <v>18</v>
      </c>
      <c r="W285" s="26">
        <v>12</v>
      </c>
      <c r="X285" s="26" t="s">
        <v>18</v>
      </c>
      <c r="Y285" s="26">
        <v>65.833297729492188</v>
      </c>
      <c r="Z285" s="26">
        <v>33.333301544189453</v>
      </c>
      <c r="AA285" s="26" t="s">
        <v>18</v>
      </c>
      <c r="AB285" s="26">
        <v>6.871431827545166</v>
      </c>
      <c r="AC285" s="26">
        <v>9.0827836990356445</v>
      </c>
      <c r="AD285" s="26">
        <v>7.6356830596923828</v>
      </c>
      <c r="AE285" s="26">
        <v>8.7010955810546875</v>
      </c>
      <c r="AF285" s="26" t="s">
        <v>167</v>
      </c>
      <c r="AG285" s="26" t="s">
        <v>167</v>
      </c>
      <c r="AH285" s="26" t="s">
        <v>167</v>
      </c>
      <c r="AI285" s="26" t="s">
        <v>167</v>
      </c>
      <c r="AJ285" s="26" t="s">
        <v>167</v>
      </c>
      <c r="AK285" s="26">
        <v>5.0270495414733887</v>
      </c>
      <c r="AL285" s="26" t="s">
        <v>18</v>
      </c>
      <c r="AM285" s="26" t="s">
        <v>18</v>
      </c>
      <c r="AN285" s="26" t="s">
        <v>18</v>
      </c>
      <c r="AO285" s="26" t="s">
        <v>18</v>
      </c>
      <c r="AP285" s="26" t="s">
        <v>18</v>
      </c>
      <c r="AQ285" s="26" t="s">
        <v>18</v>
      </c>
      <c r="AR285" s="26" t="s">
        <v>18</v>
      </c>
      <c r="AS285" s="26" t="s">
        <v>67</v>
      </c>
      <c r="AT285" s="26" t="s">
        <v>18</v>
      </c>
      <c r="AU285" s="26">
        <v>65</v>
      </c>
      <c r="AV285" s="26">
        <v>5</v>
      </c>
      <c r="AW285" s="26" t="s">
        <v>18</v>
      </c>
    </row>
    <row r="286" spans="1:49">
      <c r="A286" s="27" t="s">
        <v>753</v>
      </c>
      <c r="B286" s="27" t="s">
        <v>754</v>
      </c>
      <c r="C286" s="28">
        <v>29725866885</v>
      </c>
      <c r="D286" s="29">
        <v>97.239997863769531</v>
      </c>
      <c r="E286" s="29">
        <v>28.036748886108398</v>
      </c>
      <c r="F286" s="29">
        <v>4.4580531626787989</v>
      </c>
      <c r="G286" s="29">
        <v>31949022208</v>
      </c>
      <c r="H286" s="29">
        <v>3.2099999189376831</v>
      </c>
      <c r="I286" s="29" t="s">
        <v>30</v>
      </c>
      <c r="J286" s="29" t="s">
        <v>47</v>
      </c>
      <c r="K286" s="30">
        <v>58.768999999999998</v>
      </c>
      <c r="L286" s="30">
        <v>49.485999999999997</v>
      </c>
      <c r="M286" s="30">
        <v>44485.269</v>
      </c>
      <c r="N286" s="26" t="s">
        <v>118</v>
      </c>
      <c r="O286" s="30" t="s">
        <v>18</v>
      </c>
      <c r="P286" s="30" t="s">
        <v>18</v>
      </c>
      <c r="Q286" s="30" t="s">
        <v>167</v>
      </c>
      <c r="R286" s="30">
        <v>8.0790796279907227</v>
      </c>
      <c r="S286" s="26" t="s">
        <v>18</v>
      </c>
      <c r="T286" s="26" t="s">
        <v>18</v>
      </c>
      <c r="U286" s="26" t="s">
        <v>18</v>
      </c>
      <c r="V286" s="26" t="s">
        <v>18</v>
      </c>
      <c r="W286" s="26">
        <v>13</v>
      </c>
      <c r="X286" s="26" t="s">
        <v>18</v>
      </c>
      <c r="Y286" s="26" t="s">
        <v>18</v>
      </c>
      <c r="Z286" s="26">
        <v>23.076900482177734</v>
      </c>
      <c r="AA286" s="26" t="s">
        <v>18</v>
      </c>
      <c r="AB286" s="26">
        <v>6.8810935020446777</v>
      </c>
      <c r="AC286" s="26">
        <v>8.8336887359619141</v>
      </c>
      <c r="AD286" s="26">
        <v>6.3822569847106934</v>
      </c>
      <c r="AE286" s="26">
        <v>9.2718219757080078</v>
      </c>
      <c r="AF286" s="26" t="s">
        <v>167</v>
      </c>
      <c r="AG286" s="26" t="s">
        <v>167</v>
      </c>
      <c r="AH286" s="26">
        <v>3.1406199932098389</v>
      </c>
      <c r="AI286" s="26">
        <v>2</v>
      </c>
      <c r="AJ286" s="26">
        <v>0</v>
      </c>
      <c r="AK286" s="26" t="s">
        <v>167</v>
      </c>
      <c r="AL286" s="26" t="s">
        <v>18</v>
      </c>
      <c r="AM286" s="26" t="s">
        <v>18</v>
      </c>
      <c r="AN286" s="26">
        <v>34.5</v>
      </c>
      <c r="AO286" s="26">
        <v>14</v>
      </c>
      <c r="AP286" s="26" t="s">
        <v>18</v>
      </c>
      <c r="AQ286" s="26" t="s">
        <v>18</v>
      </c>
      <c r="AR286" s="26" t="s">
        <v>18</v>
      </c>
      <c r="AS286" s="26" t="s">
        <v>68</v>
      </c>
      <c r="AT286" s="26" t="s">
        <v>18</v>
      </c>
      <c r="AU286" s="26">
        <v>97</v>
      </c>
      <c r="AV286" s="26">
        <v>1</v>
      </c>
      <c r="AW286" s="26" t="s">
        <v>18</v>
      </c>
    </row>
    <row r="287" spans="1:49">
      <c r="A287" s="27" t="s">
        <v>755</v>
      </c>
      <c r="B287" s="27" t="s">
        <v>756</v>
      </c>
      <c r="C287" s="28">
        <v>29569704311.82</v>
      </c>
      <c r="D287" s="29">
        <v>30.219999313354492</v>
      </c>
      <c r="E287" s="29">
        <v>9.7161102294921875</v>
      </c>
      <c r="F287" s="29">
        <v>1.3395459837637791</v>
      </c>
      <c r="G287" s="29">
        <v>53111001088</v>
      </c>
      <c r="H287" s="29">
        <v>3.4600000381469727</v>
      </c>
      <c r="I287" s="29" t="s">
        <v>31</v>
      </c>
      <c r="J287" s="29" t="s">
        <v>175</v>
      </c>
      <c r="K287" s="30">
        <v>46.918999999999997</v>
      </c>
      <c r="L287" s="30">
        <v>192.661</v>
      </c>
      <c r="M287" s="30">
        <v>45246.034</v>
      </c>
      <c r="N287" s="26" t="s">
        <v>118</v>
      </c>
      <c r="O287" s="30" t="s">
        <v>18</v>
      </c>
      <c r="P287" s="30" t="s">
        <v>18</v>
      </c>
      <c r="Q287" s="30" t="s">
        <v>167</v>
      </c>
      <c r="R287" s="30" t="s">
        <v>167</v>
      </c>
      <c r="S287" s="26" t="s">
        <v>18</v>
      </c>
      <c r="T287" s="26" t="s">
        <v>18</v>
      </c>
      <c r="U287" s="26" t="s">
        <v>18</v>
      </c>
      <c r="V287" s="26" t="s">
        <v>18</v>
      </c>
      <c r="W287" s="26">
        <v>14</v>
      </c>
      <c r="X287" s="26">
        <v>92.857101440429688</v>
      </c>
      <c r="Y287" s="26">
        <v>64</v>
      </c>
      <c r="Z287" s="26">
        <v>42.857101440429688</v>
      </c>
      <c r="AA287" s="26">
        <v>75</v>
      </c>
      <c r="AB287" s="26">
        <v>8.4891281127929688</v>
      </c>
      <c r="AC287" s="26">
        <v>8.6109457015991211</v>
      </c>
      <c r="AD287" s="26">
        <v>8.3547248840332031</v>
      </c>
      <c r="AE287" s="26">
        <v>7.8427691459655762</v>
      </c>
      <c r="AF287" s="26">
        <v>0</v>
      </c>
      <c r="AG287" s="26">
        <v>3</v>
      </c>
      <c r="AH287" s="26">
        <v>5.061729907989502</v>
      </c>
      <c r="AI287" s="26">
        <v>10</v>
      </c>
      <c r="AJ287" s="26" t="s">
        <v>167</v>
      </c>
      <c r="AK287" s="26" t="s">
        <v>167</v>
      </c>
      <c r="AL287" s="26" t="s">
        <v>18</v>
      </c>
      <c r="AM287" s="26" t="s">
        <v>18</v>
      </c>
      <c r="AN287" s="26" t="s">
        <v>18</v>
      </c>
      <c r="AO287" s="26" t="s">
        <v>18</v>
      </c>
      <c r="AP287" s="26" t="s">
        <v>18</v>
      </c>
      <c r="AQ287" s="26" t="s">
        <v>18</v>
      </c>
      <c r="AR287" s="26" t="s">
        <v>18</v>
      </c>
      <c r="AS287" s="26" t="s">
        <v>67</v>
      </c>
      <c r="AT287" s="26" t="s">
        <v>18</v>
      </c>
      <c r="AU287" s="26">
        <v>89</v>
      </c>
      <c r="AV287" s="26">
        <v>1</v>
      </c>
      <c r="AW287" s="26" t="s">
        <v>18</v>
      </c>
    </row>
    <row r="288" spans="1:49">
      <c r="A288" s="27" t="s">
        <v>757</v>
      </c>
      <c r="B288" s="27" t="s">
        <v>758</v>
      </c>
      <c r="C288" s="28">
        <v>29086827597.450001</v>
      </c>
      <c r="D288" s="29">
        <v>198.02999877929688</v>
      </c>
      <c r="E288" s="29">
        <v>30.788600921630859</v>
      </c>
      <c r="F288" s="29">
        <v>15.416481688593686</v>
      </c>
      <c r="G288" s="29">
        <v>4504077056</v>
      </c>
      <c r="H288" s="29">
        <v>6.0499999523162842</v>
      </c>
      <c r="I288" s="29" t="s">
        <v>21</v>
      </c>
      <c r="J288" s="29" t="s">
        <v>29</v>
      </c>
      <c r="K288" s="30">
        <v>4.117</v>
      </c>
      <c r="L288" s="30">
        <v>22.808</v>
      </c>
      <c r="M288" s="30">
        <v>863.91</v>
      </c>
      <c r="N288" s="26" t="s">
        <v>118</v>
      </c>
      <c r="O288" s="30" t="s">
        <v>18</v>
      </c>
      <c r="P288" s="30" t="s">
        <v>18</v>
      </c>
      <c r="Q288" s="30" t="s">
        <v>167</v>
      </c>
      <c r="R288" s="30" t="s">
        <v>167</v>
      </c>
      <c r="S288" s="26" t="s">
        <v>18</v>
      </c>
      <c r="T288" s="26" t="s">
        <v>18</v>
      </c>
      <c r="U288" s="26" t="s">
        <v>18</v>
      </c>
      <c r="V288" s="26" t="s">
        <v>18</v>
      </c>
      <c r="W288" s="26">
        <v>10</v>
      </c>
      <c r="X288" s="26">
        <v>80</v>
      </c>
      <c r="Y288" s="26">
        <v>62.900001525878906</v>
      </c>
      <c r="Z288" s="26">
        <v>30</v>
      </c>
      <c r="AA288" s="26">
        <v>75</v>
      </c>
      <c r="AB288" s="26">
        <v>5.1722860336303711</v>
      </c>
      <c r="AC288" s="26">
        <v>8.6420116424560547</v>
      </c>
      <c r="AD288" s="26">
        <v>8.1807756423950195</v>
      </c>
      <c r="AE288" s="26">
        <v>8.6382961273193359</v>
      </c>
      <c r="AF288" s="26">
        <v>2</v>
      </c>
      <c r="AG288" s="26">
        <v>3</v>
      </c>
      <c r="AH288" s="26">
        <v>7.8354134559631348</v>
      </c>
      <c r="AI288" s="26">
        <v>2.25</v>
      </c>
      <c r="AJ288" s="26">
        <v>9.5640363693237305</v>
      </c>
      <c r="AK288" s="26" t="s">
        <v>167</v>
      </c>
      <c r="AL288" s="26">
        <v>14</v>
      </c>
      <c r="AM288" s="26" t="s">
        <v>18</v>
      </c>
      <c r="AN288" s="26" t="s">
        <v>18</v>
      </c>
      <c r="AO288" s="26" t="s">
        <v>18</v>
      </c>
      <c r="AP288" s="26" t="s">
        <v>18</v>
      </c>
      <c r="AQ288" s="26" t="s">
        <v>114</v>
      </c>
      <c r="AR288" s="26" t="s">
        <v>18</v>
      </c>
      <c r="AS288" s="26" t="s">
        <v>66</v>
      </c>
      <c r="AT288" s="26" t="s">
        <v>18</v>
      </c>
      <c r="AU288" s="26">
        <v>92</v>
      </c>
      <c r="AV288" s="26">
        <v>3</v>
      </c>
      <c r="AW288" s="26" t="s">
        <v>18</v>
      </c>
    </row>
    <row r="289" spans="1:49">
      <c r="A289" s="27" t="s">
        <v>759</v>
      </c>
      <c r="B289" s="27" t="s">
        <v>760</v>
      </c>
      <c r="C289" s="28">
        <v>29024438846.700001</v>
      </c>
      <c r="D289" s="29">
        <v>133.14999389648438</v>
      </c>
      <c r="E289" s="29">
        <v>24.296365737915039</v>
      </c>
      <c r="F289" s="29">
        <v>-6.2654058177180065</v>
      </c>
      <c r="G289" s="29">
        <v>30603800064</v>
      </c>
      <c r="H289" s="29">
        <v>-4.6199998259544373</v>
      </c>
      <c r="I289" s="29" t="s">
        <v>25</v>
      </c>
      <c r="J289" s="29" t="s">
        <v>121</v>
      </c>
      <c r="K289" s="30">
        <v>445.553</v>
      </c>
      <c r="L289" s="30">
        <v>1047.403</v>
      </c>
      <c r="M289" s="30">
        <v>10010.133</v>
      </c>
      <c r="N289" s="26" t="s">
        <v>118</v>
      </c>
      <c r="O289" s="30">
        <v>1363.5799560546875</v>
      </c>
      <c r="P289" s="30">
        <v>48.1291258927169</v>
      </c>
      <c r="Q289" s="30">
        <v>4.8337998390197754</v>
      </c>
      <c r="R289" s="30">
        <v>2.1560382843017578</v>
      </c>
      <c r="S289" s="26" t="s">
        <v>114</v>
      </c>
      <c r="T289" s="26" t="s">
        <v>114</v>
      </c>
      <c r="U289" s="26" t="s">
        <v>114</v>
      </c>
      <c r="V289" s="26" t="s">
        <v>115</v>
      </c>
      <c r="W289" s="26">
        <v>11</v>
      </c>
      <c r="X289" s="26">
        <v>83.333297729492188</v>
      </c>
      <c r="Y289" s="26">
        <v>65.090896606445313</v>
      </c>
      <c r="Z289" s="26">
        <v>45.454498291015625</v>
      </c>
      <c r="AA289" s="26">
        <v>75</v>
      </c>
      <c r="AB289" s="26">
        <v>7.3447222709655762</v>
      </c>
      <c r="AC289" s="26">
        <v>8.0376806259155273</v>
      </c>
      <c r="AD289" s="26">
        <v>6.7785162925720215</v>
      </c>
      <c r="AE289" s="26">
        <v>8.59197998046875</v>
      </c>
      <c r="AF289" s="26">
        <v>1.7999999523162842</v>
      </c>
      <c r="AG289" s="26">
        <v>3</v>
      </c>
      <c r="AH289" s="26">
        <v>4.6929821968078613</v>
      </c>
      <c r="AI289" s="26">
        <v>2</v>
      </c>
      <c r="AJ289" s="26">
        <v>0</v>
      </c>
      <c r="AK289" s="26">
        <v>0</v>
      </c>
      <c r="AL289" s="26" t="s">
        <v>18</v>
      </c>
      <c r="AM289" s="26" t="s">
        <v>18</v>
      </c>
      <c r="AN289" s="26">
        <v>67</v>
      </c>
      <c r="AO289" s="26" t="s">
        <v>18</v>
      </c>
      <c r="AP289" s="26" t="s">
        <v>18</v>
      </c>
      <c r="AQ289" s="26" t="s">
        <v>114</v>
      </c>
      <c r="AR289" s="26" t="s">
        <v>115</v>
      </c>
      <c r="AS289" s="26" t="s">
        <v>66</v>
      </c>
      <c r="AT289" s="26">
        <v>46.091942460517046</v>
      </c>
      <c r="AU289" s="26">
        <v>54</v>
      </c>
      <c r="AV289" s="26">
        <v>9</v>
      </c>
      <c r="AW289" s="26" t="s">
        <v>115</v>
      </c>
    </row>
    <row r="290" spans="1:49">
      <c r="A290" s="27" t="s">
        <v>761</v>
      </c>
      <c r="B290" s="27" t="s">
        <v>762</v>
      </c>
      <c r="C290" s="28">
        <v>28968095775.569996</v>
      </c>
      <c r="D290" s="29">
        <v>395.70999145507813</v>
      </c>
      <c r="E290" s="29">
        <v>49.018062591552734</v>
      </c>
      <c r="F290" s="29">
        <v>12.439067007106663</v>
      </c>
      <c r="G290" s="29">
        <v>2949800000</v>
      </c>
      <c r="H290" s="29">
        <v>7.9800000190734863</v>
      </c>
      <c r="I290" s="29" t="s">
        <v>21</v>
      </c>
      <c r="J290" s="29" t="s">
        <v>249</v>
      </c>
      <c r="K290" s="30">
        <v>31.18</v>
      </c>
      <c r="L290" s="30">
        <v>94.721000000000004</v>
      </c>
      <c r="M290" s="30">
        <v>277.09699999999998</v>
      </c>
      <c r="N290" s="26" t="s">
        <v>118</v>
      </c>
      <c r="O290" s="30" t="s">
        <v>18</v>
      </c>
      <c r="P290" s="30" t="s">
        <v>18</v>
      </c>
      <c r="Q290" s="30" t="s">
        <v>167</v>
      </c>
      <c r="R290" s="30" t="s">
        <v>167</v>
      </c>
      <c r="S290" s="26" t="s">
        <v>18</v>
      </c>
      <c r="T290" s="26" t="s">
        <v>18</v>
      </c>
      <c r="U290" s="26" t="s">
        <v>114</v>
      </c>
      <c r="V290" s="26" t="s">
        <v>18</v>
      </c>
      <c r="W290" s="26">
        <v>11</v>
      </c>
      <c r="X290" s="26">
        <v>90.909103393554688</v>
      </c>
      <c r="Y290" s="26">
        <v>61.909099578857422</v>
      </c>
      <c r="Z290" s="26">
        <v>27.272699356079102</v>
      </c>
      <c r="AA290" s="26">
        <v>100</v>
      </c>
      <c r="AB290" s="26">
        <v>7.7546048164367676</v>
      </c>
      <c r="AC290" s="26">
        <v>7.8084216117858887</v>
      </c>
      <c r="AD290" s="26">
        <v>5.7570157051086426</v>
      </c>
      <c r="AE290" s="26">
        <v>8.5391559600830078</v>
      </c>
      <c r="AF290" s="26">
        <v>2</v>
      </c>
      <c r="AG290" s="26">
        <v>3</v>
      </c>
      <c r="AH290" s="26">
        <v>7.1425457000732422</v>
      </c>
      <c r="AI290" s="26">
        <v>1.5</v>
      </c>
      <c r="AJ290" s="26">
        <v>0</v>
      </c>
      <c r="AK290" s="26" t="s">
        <v>167</v>
      </c>
      <c r="AL290" s="26">
        <v>21</v>
      </c>
      <c r="AM290" s="26" t="s">
        <v>18</v>
      </c>
      <c r="AN290" s="26">
        <v>36</v>
      </c>
      <c r="AO290" s="26" t="s">
        <v>18</v>
      </c>
      <c r="AP290" s="26" t="s">
        <v>18</v>
      </c>
      <c r="AQ290" s="26" t="s">
        <v>18</v>
      </c>
      <c r="AR290" s="26" t="s">
        <v>18</v>
      </c>
      <c r="AS290" s="26" t="s">
        <v>67</v>
      </c>
      <c r="AT290" s="26" t="s">
        <v>18</v>
      </c>
      <c r="AU290" s="26">
        <v>59</v>
      </c>
      <c r="AV290" s="26">
        <v>6</v>
      </c>
      <c r="AW290" s="26" t="s">
        <v>18</v>
      </c>
    </row>
    <row r="291" spans="1:49">
      <c r="A291" s="27" t="s">
        <v>763</v>
      </c>
      <c r="B291" s="27" t="s">
        <v>764</v>
      </c>
      <c r="C291" s="28">
        <v>28549904068.790001</v>
      </c>
      <c r="D291" s="29">
        <v>148.8699951171875</v>
      </c>
      <c r="E291" s="29">
        <v>22.183887481689453</v>
      </c>
      <c r="F291" s="29">
        <v>16.391117389891185</v>
      </c>
      <c r="G291" s="29">
        <v>5228251008</v>
      </c>
      <c r="H291" s="29">
        <v>6.7399998903274536</v>
      </c>
      <c r="I291" s="29" t="s">
        <v>23</v>
      </c>
      <c r="J291" s="29" t="s">
        <v>58</v>
      </c>
      <c r="K291" s="30">
        <v>46.704999999999998</v>
      </c>
      <c r="L291" s="30">
        <v>108.863</v>
      </c>
      <c r="M291" s="30">
        <v>233.86699999999999</v>
      </c>
      <c r="N291" s="26" t="s">
        <v>118</v>
      </c>
      <c r="O291" s="30" t="s">
        <v>18</v>
      </c>
      <c r="P291" s="30" t="s">
        <v>18</v>
      </c>
      <c r="Q291" s="30" t="s">
        <v>167</v>
      </c>
      <c r="R291" s="30" t="s">
        <v>167</v>
      </c>
      <c r="S291" s="26" t="s">
        <v>18</v>
      </c>
      <c r="T291" s="26" t="s">
        <v>18</v>
      </c>
      <c r="U291" s="26" t="s">
        <v>18</v>
      </c>
      <c r="V291" s="26" t="s">
        <v>114</v>
      </c>
      <c r="W291" s="26">
        <v>6</v>
      </c>
      <c r="X291" s="26" t="s">
        <v>18</v>
      </c>
      <c r="Y291" s="26">
        <v>68.166702270507813</v>
      </c>
      <c r="Z291" s="26">
        <v>16.66670036315918</v>
      </c>
      <c r="AA291" s="26" t="s">
        <v>18</v>
      </c>
      <c r="AB291" s="26">
        <v>4.5718159675598145</v>
      </c>
      <c r="AC291" s="26">
        <v>6.8186936378479004</v>
      </c>
      <c r="AD291" s="26">
        <v>4.5181727409362793</v>
      </c>
      <c r="AE291" s="26">
        <v>8.8639106750488281</v>
      </c>
      <c r="AF291" s="26">
        <v>0</v>
      </c>
      <c r="AG291" s="26">
        <v>3</v>
      </c>
      <c r="AH291" s="26">
        <v>2.4072084426879883</v>
      </c>
      <c r="AI291" s="26">
        <v>10</v>
      </c>
      <c r="AJ291" s="26" t="s">
        <v>167</v>
      </c>
      <c r="AK291" s="26" t="s">
        <v>167</v>
      </c>
      <c r="AL291" s="26" t="s">
        <v>18</v>
      </c>
      <c r="AM291" s="26" t="s">
        <v>18</v>
      </c>
      <c r="AN291" s="26" t="s">
        <v>18</v>
      </c>
      <c r="AO291" s="26">
        <v>0</v>
      </c>
      <c r="AP291" s="26" t="s">
        <v>18</v>
      </c>
      <c r="AQ291" s="26" t="s">
        <v>18</v>
      </c>
      <c r="AR291" s="26" t="s">
        <v>18</v>
      </c>
      <c r="AS291" s="26" t="s">
        <v>69</v>
      </c>
      <c r="AT291" s="26" t="s">
        <v>18</v>
      </c>
      <c r="AU291" s="26">
        <v>40</v>
      </c>
      <c r="AV291" s="26">
        <v>9</v>
      </c>
      <c r="AW291" s="26" t="s">
        <v>18</v>
      </c>
    </row>
    <row r="292" spans="1:49">
      <c r="A292" s="27" t="s">
        <v>765</v>
      </c>
      <c r="B292" s="27" t="s">
        <v>766</v>
      </c>
      <c r="C292" s="28">
        <v>28473558630.339996</v>
      </c>
      <c r="D292" s="29">
        <v>1331.2900390625</v>
      </c>
      <c r="E292" s="29">
        <v>36.168148040771484</v>
      </c>
      <c r="F292" s="29">
        <v>9.7554809668690456</v>
      </c>
      <c r="G292" s="29">
        <v>3788308992</v>
      </c>
      <c r="H292" s="29">
        <v>36.100000381469727</v>
      </c>
      <c r="I292" s="29" t="s">
        <v>21</v>
      </c>
      <c r="J292" s="29" t="s">
        <v>249</v>
      </c>
      <c r="K292" s="30">
        <v>28.402000000000001</v>
      </c>
      <c r="L292" s="30">
        <v>38.880000000000003</v>
      </c>
      <c r="M292" s="30">
        <v>74.492000000000004</v>
      </c>
      <c r="N292" s="26" t="s">
        <v>118</v>
      </c>
      <c r="O292" s="30" t="s">
        <v>18</v>
      </c>
      <c r="P292" s="30" t="s">
        <v>18</v>
      </c>
      <c r="Q292" s="30" t="s">
        <v>167</v>
      </c>
      <c r="R292" s="30" t="s">
        <v>167</v>
      </c>
      <c r="S292" s="26" t="s">
        <v>18</v>
      </c>
      <c r="T292" s="26" t="s">
        <v>18</v>
      </c>
      <c r="U292" s="26" t="s">
        <v>18</v>
      </c>
      <c r="V292" s="26" t="s">
        <v>18</v>
      </c>
      <c r="W292" s="26">
        <v>9</v>
      </c>
      <c r="X292" s="26" t="s">
        <v>18</v>
      </c>
      <c r="Y292" s="26">
        <v>58.666698455810547</v>
      </c>
      <c r="Z292" s="26">
        <v>33.333301544189453</v>
      </c>
      <c r="AA292" s="26" t="s">
        <v>18</v>
      </c>
      <c r="AB292" s="26">
        <v>4.0724010467529297</v>
      </c>
      <c r="AC292" s="26">
        <v>7.9627571105957031</v>
      </c>
      <c r="AD292" s="26">
        <v>7.1523799896240234</v>
      </c>
      <c r="AE292" s="26">
        <v>9.3948030471801758</v>
      </c>
      <c r="AF292" s="26">
        <v>5.3953003883361816</v>
      </c>
      <c r="AG292" s="26">
        <v>7.5181527137756348</v>
      </c>
      <c r="AH292" s="26">
        <v>3.7096219062805176</v>
      </c>
      <c r="AI292" s="26">
        <v>9.6380090713500977</v>
      </c>
      <c r="AJ292" s="26">
        <v>0</v>
      </c>
      <c r="AK292" s="26" t="s">
        <v>167</v>
      </c>
      <c r="AL292" s="26" t="s">
        <v>18</v>
      </c>
      <c r="AM292" s="26" t="s">
        <v>18</v>
      </c>
      <c r="AN292" s="26">
        <v>36</v>
      </c>
      <c r="AO292" s="26">
        <v>46.242000579833984</v>
      </c>
      <c r="AP292" s="26" t="s">
        <v>18</v>
      </c>
      <c r="AQ292" s="26" t="s">
        <v>18</v>
      </c>
      <c r="AR292" s="26" t="s">
        <v>18</v>
      </c>
      <c r="AS292" s="26" t="s">
        <v>67</v>
      </c>
      <c r="AT292" s="26" t="s">
        <v>18</v>
      </c>
      <c r="AU292" s="26">
        <v>90</v>
      </c>
      <c r="AV292" s="26">
        <v>5</v>
      </c>
      <c r="AW292" s="26" t="s">
        <v>18</v>
      </c>
    </row>
    <row r="293" spans="1:49">
      <c r="A293" s="27" t="s">
        <v>767</v>
      </c>
      <c r="B293" s="27" t="s">
        <v>768</v>
      </c>
      <c r="C293" s="28">
        <v>28248023497.320004</v>
      </c>
      <c r="D293" s="29">
        <v>261.72000122070313</v>
      </c>
      <c r="E293" s="29">
        <v>26.869588851928711</v>
      </c>
      <c r="F293" s="29">
        <v>22.264055451958555</v>
      </c>
      <c r="G293" s="29">
        <v>14555741184</v>
      </c>
      <c r="H293" s="29">
        <v>10.139999747276306</v>
      </c>
      <c r="I293" s="29" t="s">
        <v>23</v>
      </c>
      <c r="J293" s="29" t="s">
        <v>54</v>
      </c>
      <c r="K293" s="30">
        <v>78.497</v>
      </c>
      <c r="L293" s="30">
        <v>186.131</v>
      </c>
      <c r="M293" s="30">
        <v>16732.595000000001</v>
      </c>
      <c r="N293" s="26" t="s">
        <v>118</v>
      </c>
      <c r="O293" s="30" t="s">
        <v>18</v>
      </c>
      <c r="P293" s="30" t="s">
        <v>18</v>
      </c>
      <c r="Q293" s="30" t="s">
        <v>167</v>
      </c>
      <c r="R293" s="30">
        <v>5.7230739593505859</v>
      </c>
      <c r="S293" s="26" t="s">
        <v>18</v>
      </c>
      <c r="T293" s="26" t="s">
        <v>18</v>
      </c>
      <c r="U293" s="26" t="s">
        <v>114</v>
      </c>
      <c r="V293" s="26" t="s">
        <v>18</v>
      </c>
      <c r="W293" s="26">
        <v>9</v>
      </c>
      <c r="X293" s="26" t="s">
        <v>18</v>
      </c>
      <c r="Y293" s="26">
        <v>57.888900756835938</v>
      </c>
      <c r="Z293" s="26">
        <v>44.444400787353516</v>
      </c>
      <c r="AA293" s="26" t="s">
        <v>18</v>
      </c>
      <c r="AB293" s="26">
        <v>6.771766185760498</v>
      </c>
      <c r="AC293" s="26">
        <v>8.0487699508666992</v>
      </c>
      <c r="AD293" s="26">
        <v>8.0789823532104492</v>
      </c>
      <c r="AE293" s="26">
        <v>8.9310617446899414</v>
      </c>
      <c r="AF293" s="26">
        <v>0</v>
      </c>
      <c r="AG293" s="26" t="s">
        <v>167</v>
      </c>
      <c r="AH293" s="26">
        <v>6.1822066307067871</v>
      </c>
      <c r="AI293" s="26">
        <v>8.7799034118652344</v>
      </c>
      <c r="AJ293" s="26" t="s">
        <v>167</v>
      </c>
      <c r="AK293" s="26" t="s">
        <v>167</v>
      </c>
      <c r="AL293" s="26" t="s">
        <v>18</v>
      </c>
      <c r="AM293" s="26" t="s">
        <v>18</v>
      </c>
      <c r="AN293" s="26" t="s">
        <v>18</v>
      </c>
      <c r="AO293" s="26" t="s">
        <v>18</v>
      </c>
      <c r="AP293" s="26" t="s">
        <v>18</v>
      </c>
      <c r="AQ293" s="26" t="s">
        <v>18</v>
      </c>
      <c r="AR293" s="26" t="s">
        <v>18</v>
      </c>
      <c r="AS293" s="26" t="s">
        <v>67</v>
      </c>
      <c r="AT293" s="26" t="s">
        <v>18</v>
      </c>
      <c r="AU293" s="26">
        <v>85</v>
      </c>
      <c r="AV293" s="26">
        <v>1</v>
      </c>
      <c r="AW293" s="26" t="s">
        <v>18</v>
      </c>
    </row>
    <row r="294" spans="1:49">
      <c r="A294" s="27" t="s">
        <v>769</v>
      </c>
      <c r="B294" s="27" t="s">
        <v>770</v>
      </c>
      <c r="C294" s="28">
        <v>28192417411.200005</v>
      </c>
      <c r="D294" s="29">
        <v>32.959999084472656</v>
      </c>
      <c r="E294" s="29">
        <v>21.819751739501953</v>
      </c>
      <c r="F294" s="29">
        <v>9.1874837337456725</v>
      </c>
      <c r="G294" s="29">
        <v>12587999744</v>
      </c>
      <c r="H294" s="29">
        <v>0.68000000342726707</v>
      </c>
      <c r="I294" s="29" t="s">
        <v>31</v>
      </c>
      <c r="J294" s="29" t="s">
        <v>468</v>
      </c>
      <c r="K294" s="30">
        <v>710.928</v>
      </c>
      <c r="L294" s="30">
        <v>2034.9860000000001</v>
      </c>
      <c r="M294" s="30">
        <v>5808.82</v>
      </c>
      <c r="N294" s="26" t="s">
        <v>118</v>
      </c>
      <c r="O294" s="30" t="s">
        <v>18</v>
      </c>
      <c r="P294" s="30" t="s">
        <v>18</v>
      </c>
      <c r="Q294" s="30" t="s">
        <v>167</v>
      </c>
      <c r="R294" s="30" t="s">
        <v>167</v>
      </c>
      <c r="S294" s="26" t="s">
        <v>18</v>
      </c>
      <c r="T294" s="26" t="s">
        <v>18</v>
      </c>
      <c r="U294" s="26" t="s">
        <v>18</v>
      </c>
      <c r="V294" s="26" t="s">
        <v>18</v>
      </c>
      <c r="W294" s="26">
        <v>16</v>
      </c>
      <c r="X294" s="26" t="s">
        <v>18</v>
      </c>
      <c r="Y294" s="26">
        <v>69.3125</v>
      </c>
      <c r="Z294" s="26">
        <v>25</v>
      </c>
      <c r="AA294" s="26" t="s">
        <v>18</v>
      </c>
      <c r="AB294" s="26">
        <v>4.8207740783691406</v>
      </c>
      <c r="AC294" s="26">
        <v>8.5789928436279297</v>
      </c>
      <c r="AD294" s="26">
        <v>6.6072044372558594</v>
      </c>
      <c r="AE294" s="26">
        <v>8.6318798065185547</v>
      </c>
      <c r="AF294" s="26">
        <v>0</v>
      </c>
      <c r="AG294" s="26">
        <v>3</v>
      </c>
      <c r="AH294" s="26">
        <v>6.224276065826416</v>
      </c>
      <c r="AI294" s="26">
        <v>0</v>
      </c>
      <c r="AJ294" s="26" t="s">
        <v>167</v>
      </c>
      <c r="AK294" s="26" t="s">
        <v>167</v>
      </c>
      <c r="AL294" s="26" t="s">
        <v>18</v>
      </c>
      <c r="AM294" s="26" t="s">
        <v>18</v>
      </c>
      <c r="AN294" s="26">
        <v>36</v>
      </c>
      <c r="AO294" s="26">
        <v>60</v>
      </c>
      <c r="AP294" s="26" t="s">
        <v>18</v>
      </c>
      <c r="AQ294" s="26" t="s">
        <v>18</v>
      </c>
      <c r="AR294" s="26" t="s">
        <v>18</v>
      </c>
      <c r="AS294" s="26" t="s">
        <v>69</v>
      </c>
      <c r="AT294" s="26" t="s">
        <v>18</v>
      </c>
      <c r="AU294" s="26">
        <v>71</v>
      </c>
      <c r="AV294" s="26">
        <v>8</v>
      </c>
      <c r="AW294" s="26" t="s">
        <v>18</v>
      </c>
    </row>
    <row r="295" spans="1:49">
      <c r="A295" s="27" t="s">
        <v>771</v>
      </c>
      <c r="B295" s="27" t="s">
        <v>772</v>
      </c>
      <c r="C295" s="28">
        <v>28182399300</v>
      </c>
      <c r="D295" s="29">
        <v>275</v>
      </c>
      <c r="E295" s="29">
        <v>17.649961471557617</v>
      </c>
      <c r="F295" s="29">
        <v>14.376891735110719</v>
      </c>
      <c r="G295" s="29">
        <v>9483000064</v>
      </c>
      <c r="H295" s="29">
        <v>10.108834981918335</v>
      </c>
      <c r="I295" s="29" t="s">
        <v>19</v>
      </c>
      <c r="J295" s="29" t="s">
        <v>43</v>
      </c>
      <c r="K295" s="30">
        <v>9.9130000000000003</v>
      </c>
      <c r="L295" s="30">
        <v>28.911999999999999</v>
      </c>
      <c r="M295" s="30" t="s">
        <v>18</v>
      </c>
      <c r="N295" s="26" t="s">
        <v>118</v>
      </c>
      <c r="O295" s="30" t="s">
        <v>18</v>
      </c>
      <c r="P295" s="30" t="s">
        <v>18</v>
      </c>
      <c r="Q295" s="30" t="s">
        <v>167</v>
      </c>
      <c r="R295" s="30">
        <v>7.5750918388366699</v>
      </c>
      <c r="S295" s="26" t="s">
        <v>18</v>
      </c>
      <c r="T295" s="26" t="s">
        <v>18</v>
      </c>
      <c r="U295" s="26" t="s">
        <v>18</v>
      </c>
      <c r="V295" s="26" t="s">
        <v>18</v>
      </c>
      <c r="W295" s="26">
        <v>10</v>
      </c>
      <c r="X295" s="26" t="s">
        <v>18</v>
      </c>
      <c r="Y295" s="26">
        <v>61.400001525878906</v>
      </c>
      <c r="Z295" s="26">
        <v>40</v>
      </c>
      <c r="AA295" s="26" t="s">
        <v>18</v>
      </c>
      <c r="AB295" s="26">
        <v>8.6403284072875977</v>
      </c>
      <c r="AC295" s="26">
        <v>5.6968574523925781</v>
      </c>
      <c r="AD295" s="26">
        <v>7.4965977668762207</v>
      </c>
      <c r="AE295" s="26">
        <v>9.5265121459960938</v>
      </c>
      <c r="AF295" s="26" t="s">
        <v>167</v>
      </c>
      <c r="AG295" s="26" t="s">
        <v>167</v>
      </c>
      <c r="AH295" s="26">
        <v>6.0155472755432129</v>
      </c>
      <c r="AI295" s="26">
        <v>2</v>
      </c>
      <c r="AJ295" s="26">
        <v>0</v>
      </c>
      <c r="AK295" s="26" t="s">
        <v>167</v>
      </c>
      <c r="AL295" s="26" t="s">
        <v>18</v>
      </c>
      <c r="AM295" s="26">
        <v>0.59090909090909083</v>
      </c>
      <c r="AN295" s="26">
        <v>55</v>
      </c>
      <c r="AO295" s="26">
        <v>0</v>
      </c>
      <c r="AP295" s="26" t="s">
        <v>18</v>
      </c>
      <c r="AQ295" s="26" t="s">
        <v>18</v>
      </c>
      <c r="AR295" s="26" t="s">
        <v>18</v>
      </c>
      <c r="AS295" s="26" t="s">
        <v>66</v>
      </c>
      <c r="AT295" s="26" t="s">
        <v>18</v>
      </c>
      <c r="AU295" s="26">
        <v>57</v>
      </c>
      <c r="AV295" s="26">
        <v>3</v>
      </c>
      <c r="AW295" s="26" t="s">
        <v>115</v>
      </c>
    </row>
    <row r="296" spans="1:49">
      <c r="A296" s="27" t="s">
        <v>773</v>
      </c>
      <c r="B296" s="27" t="s">
        <v>774</v>
      </c>
      <c r="C296" s="28">
        <v>28077078837.930004</v>
      </c>
      <c r="D296" s="29">
        <v>68.430000305175781</v>
      </c>
      <c r="E296" s="29">
        <v>37.392768859863281</v>
      </c>
      <c r="F296" s="29">
        <v>26.548086789267632</v>
      </c>
      <c r="G296" s="29">
        <v>6640000128</v>
      </c>
      <c r="H296" s="29">
        <v>1.8499999940395355</v>
      </c>
      <c r="I296" s="29" t="s">
        <v>28</v>
      </c>
      <c r="J296" s="29" t="s">
        <v>328</v>
      </c>
      <c r="K296" s="30">
        <v>424.86900000000003</v>
      </c>
      <c r="L296" s="30">
        <v>385.54899999999998</v>
      </c>
      <c r="M296" s="30">
        <v>1858.454</v>
      </c>
      <c r="N296" s="26" t="s">
        <v>118</v>
      </c>
      <c r="O296" s="30" t="s">
        <v>18</v>
      </c>
      <c r="P296" s="30" t="s">
        <v>18</v>
      </c>
      <c r="Q296" s="30">
        <v>4.7651510238647461</v>
      </c>
      <c r="R296" s="30">
        <v>3.6763339042663574</v>
      </c>
      <c r="S296" s="26" t="s">
        <v>18</v>
      </c>
      <c r="T296" s="26" t="s">
        <v>18</v>
      </c>
      <c r="U296" s="26" t="s">
        <v>114</v>
      </c>
      <c r="V296" s="26" t="s">
        <v>18</v>
      </c>
      <c r="W296" s="26">
        <v>10</v>
      </c>
      <c r="X296" s="26" t="s">
        <v>18</v>
      </c>
      <c r="Y296" s="26">
        <v>63.400001525878906</v>
      </c>
      <c r="Z296" s="26">
        <v>30</v>
      </c>
      <c r="AA296" s="26" t="s">
        <v>18</v>
      </c>
      <c r="AB296" s="26">
        <v>6.1175537109375</v>
      </c>
      <c r="AC296" s="26">
        <v>7.6958003044128418</v>
      </c>
      <c r="AD296" s="26">
        <v>8.9193286895751953</v>
      </c>
      <c r="AE296" s="26">
        <v>8.7864885330200195</v>
      </c>
      <c r="AF296" s="26">
        <v>7.723111629486084</v>
      </c>
      <c r="AG296" s="26" t="s">
        <v>167</v>
      </c>
      <c r="AH296" s="26" t="s">
        <v>167</v>
      </c>
      <c r="AI296" s="26">
        <v>9.5294113159179688</v>
      </c>
      <c r="AJ296" s="26" t="s">
        <v>167</v>
      </c>
      <c r="AK296" s="26" t="s">
        <v>167</v>
      </c>
      <c r="AL296" s="26" t="s">
        <v>18</v>
      </c>
      <c r="AM296" s="26" t="s">
        <v>18</v>
      </c>
      <c r="AN296" s="26" t="s">
        <v>18</v>
      </c>
      <c r="AO296" s="26">
        <v>10</v>
      </c>
      <c r="AP296" s="26" t="s">
        <v>18</v>
      </c>
      <c r="AQ296" s="26" t="s">
        <v>114</v>
      </c>
      <c r="AR296" s="26" t="s">
        <v>18</v>
      </c>
      <c r="AS296" s="26" t="s">
        <v>69</v>
      </c>
      <c r="AT296" s="26" t="s">
        <v>18</v>
      </c>
      <c r="AU296" s="26">
        <v>86</v>
      </c>
      <c r="AV296" s="26">
        <v>2</v>
      </c>
      <c r="AW296" s="26" t="s">
        <v>18</v>
      </c>
    </row>
    <row r="297" spans="1:49">
      <c r="A297" s="27" t="s">
        <v>775</v>
      </c>
      <c r="B297" s="27" t="s">
        <v>776</v>
      </c>
      <c r="C297" s="28">
        <v>27340040000</v>
      </c>
      <c r="D297" s="29">
        <v>52.779998779296875</v>
      </c>
      <c r="E297" s="29">
        <v>16.55436897277832</v>
      </c>
      <c r="F297" s="29">
        <v>21.648138336735599</v>
      </c>
      <c r="G297" s="29">
        <v>10112000000</v>
      </c>
      <c r="H297" s="29">
        <v>5.2499999403953552</v>
      </c>
      <c r="I297" s="29" t="s">
        <v>23</v>
      </c>
      <c r="J297" s="29" t="s">
        <v>119</v>
      </c>
      <c r="K297" s="30">
        <v>6.4240000000000004</v>
      </c>
      <c r="L297" s="30">
        <v>77.010999999999996</v>
      </c>
      <c r="M297" s="30">
        <v>2013.377</v>
      </c>
      <c r="N297" s="26" t="s">
        <v>118</v>
      </c>
      <c r="O297" s="30" t="s">
        <v>18</v>
      </c>
      <c r="P297" s="30" t="s">
        <v>18</v>
      </c>
      <c r="Q297" s="30">
        <v>9.070704460144043</v>
      </c>
      <c r="R297" s="30">
        <v>6.3480501174926758</v>
      </c>
      <c r="S297" s="26" t="s">
        <v>18</v>
      </c>
      <c r="T297" s="26" t="s">
        <v>18</v>
      </c>
      <c r="U297" s="26" t="s">
        <v>18</v>
      </c>
      <c r="V297" s="26" t="s">
        <v>18</v>
      </c>
      <c r="W297" s="26">
        <v>10</v>
      </c>
      <c r="X297" s="26" t="s">
        <v>18</v>
      </c>
      <c r="Y297" s="26">
        <v>54.799999237060547</v>
      </c>
      <c r="Z297" s="26">
        <v>40</v>
      </c>
      <c r="AA297" s="26" t="s">
        <v>18</v>
      </c>
      <c r="AB297" s="26">
        <v>8.9215202331542969</v>
      </c>
      <c r="AC297" s="26">
        <v>7.0449824333190918</v>
      </c>
      <c r="AD297" s="26">
        <v>8.0732603073120117</v>
      </c>
      <c r="AE297" s="26">
        <v>7.7997636795043945</v>
      </c>
      <c r="AF297" s="26" t="s">
        <v>167</v>
      </c>
      <c r="AG297" s="26" t="s">
        <v>167</v>
      </c>
      <c r="AH297" s="26">
        <v>2.9465944766998291</v>
      </c>
      <c r="AI297" s="26">
        <v>10</v>
      </c>
      <c r="AJ297" s="26" t="s">
        <v>167</v>
      </c>
      <c r="AK297" s="26" t="s">
        <v>167</v>
      </c>
      <c r="AL297" s="26" t="s">
        <v>18</v>
      </c>
      <c r="AM297" s="26" t="s">
        <v>18</v>
      </c>
      <c r="AN297" s="26" t="s">
        <v>18</v>
      </c>
      <c r="AO297" s="26" t="s">
        <v>18</v>
      </c>
      <c r="AP297" s="26" t="s">
        <v>18</v>
      </c>
      <c r="AQ297" s="26" t="s">
        <v>18</v>
      </c>
      <c r="AR297" s="26" t="s">
        <v>18</v>
      </c>
      <c r="AS297" s="26" t="s">
        <v>66</v>
      </c>
      <c r="AT297" s="26" t="s">
        <v>18</v>
      </c>
      <c r="AU297" s="26">
        <v>98</v>
      </c>
      <c r="AV297" s="26">
        <v>4</v>
      </c>
      <c r="AW297" s="26" t="s">
        <v>18</v>
      </c>
    </row>
    <row r="298" spans="1:49">
      <c r="A298" s="27" t="s">
        <v>777</v>
      </c>
      <c r="B298" s="27" t="s">
        <v>778</v>
      </c>
      <c r="C298" s="28">
        <v>27297042571.960003</v>
      </c>
      <c r="D298" s="29">
        <v>156.3800048828125</v>
      </c>
      <c r="E298" s="29">
        <v>25.483678817749023</v>
      </c>
      <c r="F298" s="29">
        <v>-1.7034329734488041</v>
      </c>
      <c r="G298" s="29">
        <v>5342000128</v>
      </c>
      <c r="H298" s="29">
        <v>5.4700000286102295</v>
      </c>
      <c r="I298" s="29" t="s">
        <v>31</v>
      </c>
      <c r="J298" s="29" t="s">
        <v>468</v>
      </c>
      <c r="K298" s="30">
        <v>13.347</v>
      </c>
      <c r="L298" s="30">
        <v>77</v>
      </c>
      <c r="M298" s="30">
        <v>956.02300000000002</v>
      </c>
      <c r="N298" s="26" t="s">
        <v>118</v>
      </c>
      <c r="O298" s="30" t="s">
        <v>18</v>
      </c>
      <c r="P298" s="30" t="s">
        <v>18</v>
      </c>
      <c r="Q298" s="30" t="s">
        <v>167</v>
      </c>
      <c r="R298" s="30">
        <v>5.2522072792053223</v>
      </c>
      <c r="S298" s="26" t="s">
        <v>114</v>
      </c>
      <c r="T298" s="26" t="s">
        <v>114</v>
      </c>
      <c r="U298" s="26" t="s">
        <v>18</v>
      </c>
      <c r="V298" s="26" t="s">
        <v>114</v>
      </c>
      <c r="W298" s="26">
        <v>11</v>
      </c>
      <c r="X298" s="26">
        <v>81.818199157714844</v>
      </c>
      <c r="Y298" s="26">
        <v>65.181800842285156</v>
      </c>
      <c r="Z298" s="26">
        <v>27.272699356079102</v>
      </c>
      <c r="AA298" s="26" t="s">
        <v>18</v>
      </c>
      <c r="AB298" s="26">
        <v>7.3671112060546875</v>
      </c>
      <c r="AC298" s="26">
        <v>8.3296966552734375</v>
      </c>
      <c r="AD298" s="26">
        <v>3.5728089809417725</v>
      </c>
      <c r="AE298" s="26">
        <v>9.5826654434204102</v>
      </c>
      <c r="AF298" s="26">
        <v>6.6348109245300293</v>
      </c>
      <c r="AG298" s="26" t="s">
        <v>167</v>
      </c>
      <c r="AH298" s="26" t="s">
        <v>167</v>
      </c>
      <c r="AI298" s="26" t="s">
        <v>167</v>
      </c>
      <c r="AJ298" s="26" t="s">
        <v>167</v>
      </c>
      <c r="AK298" s="26" t="s">
        <v>167</v>
      </c>
      <c r="AL298" s="26" t="s">
        <v>18</v>
      </c>
      <c r="AM298" s="26">
        <v>0.81290325041740175</v>
      </c>
      <c r="AN298" s="26">
        <v>31</v>
      </c>
      <c r="AO298" s="26" t="s">
        <v>18</v>
      </c>
      <c r="AP298" s="26" t="s">
        <v>18</v>
      </c>
      <c r="AQ298" s="26" t="s">
        <v>114</v>
      </c>
      <c r="AR298" s="26" t="s">
        <v>18</v>
      </c>
      <c r="AS298" s="26" t="s">
        <v>68</v>
      </c>
      <c r="AT298" s="26" t="s">
        <v>18</v>
      </c>
      <c r="AU298" s="26">
        <v>92</v>
      </c>
      <c r="AV298" s="26">
        <v>5</v>
      </c>
      <c r="AW298" s="26" t="s">
        <v>18</v>
      </c>
    </row>
    <row r="299" spans="1:49">
      <c r="A299" s="27" t="s">
        <v>779</v>
      </c>
      <c r="B299" s="27" t="s">
        <v>780</v>
      </c>
      <c r="C299" s="28">
        <v>27266661605.760002</v>
      </c>
      <c r="D299" s="29">
        <v>121.91999816894531</v>
      </c>
      <c r="E299" s="29">
        <v>15.968301773071289</v>
      </c>
      <c r="F299" s="29">
        <v>14.435545738884304</v>
      </c>
      <c r="G299" s="29">
        <v>6460500096</v>
      </c>
      <c r="H299" s="29">
        <v>7.7899999618530273</v>
      </c>
      <c r="I299" s="29" t="s">
        <v>19</v>
      </c>
      <c r="J299" s="29" t="s">
        <v>24</v>
      </c>
      <c r="K299" s="30">
        <v>1.087</v>
      </c>
      <c r="L299" s="30">
        <v>16.047000000000001</v>
      </c>
      <c r="M299" s="30" t="s">
        <v>18</v>
      </c>
      <c r="N299" s="26" t="s">
        <v>118</v>
      </c>
      <c r="O299" s="30" t="s">
        <v>18</v>
      </c>
      <c r="P299" s="30" t="s">
        <v>18</v>
      </c>
      <c r="Q299" s="30" t="s">
        <v>167</v>
      </c>
      <c r="R299" s="30" t="s">
        <v>167</v>
      </c>
      <c r="S299" s="26" t="s">
        <v>18</v>
      </c>
      <c r="T299" s="26" t="s">
        <v>18</v>
      </c>
      <c r="U299" s="26" t="s">
        <v>18</v>
      </c>
      <c r="V299" s="26" t="s">
        <v>18</v>
      </c>
      <c r="W299" s="26">
        <v>13</v>
      </c>
      <c r="X299" s="26" t="s">
        <v>18</v>
      </c>
      <c r="Y299" s="26">
        <v>65.692298889160156</v>
      </c>
      <c r="Z299" s="26">
        <v>30.769199371337891</v>
      </c>
      <c r="AA299" s="26" t="s">
        <v>18</v>
      </c>
      <c r="AB299" s="26">
        <v>7.2394933700561523</v>
      </c>
      <c r="AC299" s="26">
        <v>7.4255614280700684</v>
      </c>
      <c r="AD299" s="26">
        <v>6.5379877090454102</v>
      </c>
      <c r="AE299" s="26">
        <v>7.4348640441894531</v>
      </c>
      <c r="AF299" s="26" t="s">
        <v>167</v>
      </c>
      <c r="AG299" s="26" t="s">
        <v>167</v>
      </c>
      <c r="AH299" s="26">
        <v>7.3806724548339844</v>
      </c>
      <c r="AI299" s="26">
        <v>2</v>
      </c>
      <c r="AJ299" s="26">
        <v>10</v>
      </c>
      <c r="AK299" s="26" t="s">
        <v>167</v>
      </c>
      <c r="AL299" s="26" t="s">
        <v>18</v>
      </c>
      <c r="AM299" s="26" t="s">
        <v>18</v>
      </c>
      <c r="AN299" s="26" t="s">
        <v>18</v>
      </c>
      <c r="AO299" s="26" t="s">
        <v>18</v>
      </c>
      <c r="AP299" s="26" t="s">
        <v>18</v>
      </c>
      <c r="AQ299" s="26" t="s">
        <v>18</v>
      </c>
      <c r="AR299" s="26" t="s">
        <v>18</v>
      </c>
      <c r="AS299" s="26" t="s">
        <v>69</v>
      </c>
      <c r="AT299" s="26" t="s">
        <v>18</v>
      </c>
      <c r="AU299" s="26">
        <v>79</v>
      </c>
      <c r="AV299" s="26">
        <v>8</v>
      </c>
      <c r="AW299" s="26" t="s">
        <v>18</v>
      </c>
    </row>
    <row r="300" spans="1:49">
      <c r="A300" s="27" t="s">
        <v>781</v>
      </c>
      <c r="B300" s="27" t="s">
        <v>782</v>
      </c>
      <c r="C300" s="28">
        <v>27217789820.700001</v>
      </c>
      <c r="D300" s="29">
        <v>111.90000152587891</v>
      </c>
      <c r="E300" s="29">
        <v>17.369438171386719</v>
      </c>
      <c r="F300" s="29">
        <v>11.50853232460658</v>
      </c>
      <c r="G300" s="29">
        <v>216148000768</v>
      </c>
      <c r="H300" s="29">
        <v>2.5600000806152821</v>
      </c>
      <c r="I300" s="29" t="s">
        <v>21</v>
      </c>
      <c r="J300" s="29" t="s">
        <v>41</v>
      </c>
      <c r="K300" s="30">
        <v>133.29400000000001</v>
      </c>
      <c r="L300" s="30">
        <v>266.25599999999997</v>
      </c>
      <c r="M300" s="30">
        <v>73.186000000000007</v>
      </c>
      <c r="N300" s="26" t="s">
        <v>122</v>
      </c>
      <c r="O300" s="30">
        <v>385.35198974609375</v>
      </c>
      <c r="P300" s="30">
        <v>1.8796557750087495</v>
      </c>
      <c r="Q300" s="30" t="s">
        <v>167</v>
      </c>
      <c r="R300" s="30">
        <v>3.52689528465271</v>
      </c>
      <c r="S300" s="26" t="s">
        <v>114</v>
      </c>
      <c r="T300" s="26" t="s">
        <v>114</v>
      </c>
      <c r="U300" s="26" t="s">
        <v>114</v>
      </c>
      <c r="V300" s="26" t="s">
        <v>114</v>
      </c>
      <c r="W300" s="26">
        <v>12</v>
      </c>
      <c r="X300" s="26">
        <v>92.307701110839844</v>
      </c>
      <c r="Y300" s="26">
        <v>61.166698455810547</v>
      </c>
      <c r="Z300" s="26">
        <v>50</v>
      </c>
      <c r="AA300" s="26">
        <v>75</v>
      </c>
      <c r="AB300" s="26">
        <v>7.303408145904541</v>
      </c>
      <c r="AC300" s="26">
        <v>8.2334976196289063</v>
      </c>
      <c r="AD300" s="26">
        <v>7.4258518218994141</v>
      </c>
      <c r="AE300" s="26">
        <v>8.4338874816894531</v>
      </c>
      <c r="AF300" s="26">
        <v>1.5</v>
      </c>
      <c r="AG300" s="26">
        <v>3</v>
      </c>
      <c r="AH300" s="26" t="s">
        <v>167</v>
      </c>
      <c r="AI300" s="26" t="s">
        <v>167</v>
      </c>
      <c r="AJ300" s="26" t="s">
        <v>167</v>
      </c>
      <c r="AK300" s="26" t="s">
        <v>167</v>
      </c>
      <c r="AL300" s="26" t="s">
        <v>18</v>
      </c>
      <c r="AM300" s="26" t="s">
        <v>18</v>
      </c>
      <c r="AN300" s="26">
        <v>50</v>
      </c>
      <c r="AO300" s="26">
        <v>11</v>
      </c>
      <c r="AP300" s="26">
        <v>13.895833333333332</v>
      </c>
      <c r="AQ300" s="26" t="s">
        <v>18</v>
      </c>
      <c r="AR300" s="26" t="s">
        <v>18</v>
      </c>
      <c r="AS300" s="26" t="s">
        <v>67</v>
      </c>
      <c r="AT300" s="26" t="s">
        <v>18</v>
      </c>
      <c r="AU300" s="26">
        <v>91</v>
      </c>
      <c r="AV300" s="26">
        <v>1</v>
      </c>
      <c r="AW300" s="26" t="s">
        <v>114</v>
      </c>
    </row>
    <row r="301" spans="1:49">
      <c r="A301" s="27" t="s">
        <v>783</v>
      </c>
      <c r="B301" s="27" t="s">
        <v>784</v>
      </c>
      <c r="C301" s="28">
        <v>27155009025.760002</v>
      </c>
      <c r="D301" s="29">
        <v>70.730003356933594</v>
      </c>
      <c r="E301" s="29">
        <v>14.997180938720703</v>
      </c>
      <c r="F301" s="29">
        <v>2.5598812851518993</v>
      </c>
      <c r="G301" s="29">
        <v>8312000256</v>
      </c>
      <c r="H301" s="29">
        <v>0.9967930018901825</v>
      </c>
      <c r="I301" s="29" t="s">
        <v>45</v>
      </c>
      <c r="J301" s="29" t="s">
        <v>49</v>
      </c>
      <c r="K301" s="30">
        <v>26829.052</v>
      </c>
      <c r="L301" s="30">
        <v>27.013000000000002</v>
      </c>
      <c r="M301" s="30">
        <v>3744.395</v>
      </c>
      <c r="N301" s="26" t="s">
        <v>118</v>
      </c>
      <c r="O301" s="30" t="s">
        <v>18</v>
      </c>
      <c r="P301" s="30" t="s">
        <v>18</v>
      </c>
      <c r="Q301" s="30">
        <v>4.5342364311218262</v>
      </c>
      <c r="R301" s="30" t="s">
        <v>167</v>
      </c>
      <c r="S301" s="26" t="s">
        <v>18</v>
      </c>
      <c r="T301" s="26" t="s">
        <v>18</v>
      </c>
      <c r="U301" s="26" t="s">
        <v>114</v>
      </c>
      <c r="V301" s="26" t="s">
        <v>18</v>
      </c>
      <c r="W301" s="26">
        <v>10</v>
      </c>
      <c r="X301" s="26" t="s">
        <v>18</v>
      </c>
      <c r="Y301" s="26">
        <v>64.900001525878906</v>
      </c>
      <c r="Z301" s="26">
        <v>40</v>
      </c>
      <c r="AA301" s="26" t="s">
        <v>18</v>
      </c>
      <c r="AB301" s="26">
        <v>7.6614737510681152</v>
      </c>
      <c r="AC301" s="26">
        <v>7.0877695083618164</v>
      </c>
      <c r="AD301" s="26">
        <v>6.8239583969116211</v>
      </c>
      <c r="AE301" s="26">
        <v>8.1911649703979492</v>
      </c>
      <c r="AF301" s="26" t="s">
        <v>167</v>
      </c>
      <c r="AG301" s="26" t="s">
        <v>167</v>
      </c>
      <c r="AH301" s="26" t="s">
        <v>167</v>
      </c>
      <c r="AI301" s="26" t="s">
        <v>167</v>
      </c>
      <c r="AJ301" s="26" t="s">
        <v>167</v>
      </c>
      <c r="AK301" s="26">
        <v>4.4964118003845215</v>
      </c>
      <c r="AL301" s="26">
        <v>9.0799999237060547</v>
      </c>
      <c r="AM301" s="26" t="s">
        <v>18</v>
      </c>
      <c r="AN301" s="26" t="s">
        <v>18</v>
      </c>
      <c r="AO301" s="26">
        <v>37</v>
      </c>
      <c r="AP301" s="26" t="s">
        <v>18</v>
      </c>
      <c r="AQ301" s="26" t="s">
        <v>18</v>
      </c>
      <c r="AR301" s="26" t="s">
        <v>18</v>
      </c>
      <c r="AS301" s="26" t="s">
        <v>69</v>
      </c>
      <c r="AT301" s="26" t="s">
        <v>18</v>
      </c>
      <c r="AU301" s="26">
        <v>51</v>
      </c>
      <c r="AV301" s="26">
        <v>3</v>
      </c>
      <c r="AW301" s="26" t="s">
        <v>18</v>
      </c>
    </row>
    <row r="302" spans="1:49">
      <c r="A302" s="27" t="s">
        <v>785</v>
      </c>
      <c r="B302" s="27" t="s">
        <v>786</v>
      </c>
      <c r="C302" s="28">
        <v>27066989223.559998</v>
      </c>
      <c r="D302" s="29">
        <v>131.97999572753906</v>
      </c>
      <c r="E302" s="29">
        <v>25.348789215087891</v>
      </c>
      <c r="F302" s="29">
        <v>8.6432687534012018</v>
      </c>
      <c r="G302" s="29">
        <v>7394300032</v>
      </c>
      <c r="H302" s="29">
        <v>4.9099999666213989</v>
      </c>
      <c r="I302" s="29" t="s">
        <v>21</v>
      </c>
      <c r="J302" s="29" t="s">
        <v>29</v>
      </c>
      <c r="K302" s="30">
        <v>10.34</v>
      </c>
      <c r="L302" s="30">
        <v>99.546000000000006</v>
      </c>
      <c r="M302" s="30">
        <v>802.96600000000001</v>
      </c>
      <c r="N302" s="26" t="s">
        <v>118</v>
      </c>
      <c r="O302" s="30" t="s">
        <v>18</v>
      </c>
      <c r="P302" s="30" t="s">
        <v>18</v>
      </c>
      <c r="Q302" s="30" t="s">
        <v>167</v>
      </c>
      <c r="R302" s="30" t="s">
        <v>167</v>
      </c>
      <c r="S302" s="26" t="s">
        <v>18</v>
      </c>
      <c r="T302" s="26" t="s">
        <v>18</v>
      </c>
      <c r="U302" s="26" t="s">
        <v>18</v>
      </c>
      <c r="V302" s="26" t="s">
        <v>18</v>
      </c>
      <c r="W302" s="26">
        <v>10</v>
      </c>
      <c r="X302" s="26" t="s">
        <v>18</v>
      </c>
      <c r="Y302" s="26">
        <v>60.5</v>
      </c>
      <c r="Z302" s="26">
        <v>30</v>
      </c>
      <c r="AA302" s="26" t="s">
        <v>18</v>
      </c>
      <c r="AB302" s="26">
        <v>6.9002833366394043</v>
      </c>
      <c r="AC302" s="26">
        <v>8.5026121139526367</v>
      </c>
      <c r="AD302" s="26">
        <v>6.7026853561401367</v>
      </c>
      <c r="AE302" s="26">
        <v>8.640289306640625</v>
      </c>
      <c r="AF302" s="26">
        <v>3.9383969306945801</v>
      </c>
      <c r="AG302" s="26">
        <v>3</v>
      </c>
      <c r="AH302" s="26">
        <v>4.5685834884643555</v>
      </c>
      <c r="AI302" s="26">
        <v>1.5</v>
      </c>
      <c r="AJ302" s="26">
        <v>6.1998467445373535</v>
      </c>
      <c r="AK302" s="26" t="s">
        <v>167</v>
      </c>
      <c r="AL302" s="26" t="s">
        <v>18</v>
      </c>
      <c r="AM302" s="26">
        <v>0.74285714285714288</v>
      </c>
      <c r="AN302" s="26">
        <v>35</v>
      </c>
      <c r="AO302" s="26" t="s">
        <v>18</v>
      </c>
      <c r="AP302" s="26" t="s">
        <v>18</v>
      </c>
      <c r="AQ302" s="26" t="s">
        <v>18</v>
      </c>
      <c r="AR302" s="26" t="s">
        <v>18</v>
      </c>
      <c r="AS302" s="26" t="s">
        <v>67</v>
      </c>
      <c r="AT302" s="26" t="s">
        <v>18</v>
      </c>
      <c r="AU302" s="26">
        <v>82</v>
      </c>
      <c r="AV302" s="26">
        <v>6</v>
      </c>
      <c r="AW302" s="26" t="s">
        <v>18</v>
      </c>
    </row>
    <row r="303" spans="1:49">
      <c r="A303" s="27" t="s">
        <v>787</v>
      </c>
      <c r="B303" s="27" t="s">
        <v>788</v>
      </c>
      <c r="C303" s="28">
        <v>26843326189.879997</v>
      </c>
      <c r="D303" s="29">
        <v>128.41999816894531</v>
      </c>
      <c r="E303" s="29">
        <v>15.590474128723145</v>
      </c>
      <c r="F303" s="29">
        <v>15.578470993503203</v>
      </c>
      <c r="G303" s="29">
        <v>13484999936</v>
      </c>
      <c r="H303" s="29">
        <v>8.1700000762939453</v>
      </c>
      <c r="I303" s="29" t="s">
        <v>19</v>
      </c>
      <c r="J303" s="29" t="s">
        <v>24</v>
      </c>
      <c r="K303" s="30">
        <v>0.501</v>
      </c>
      <c r="L303" s="30">
        <v>37.802999999999997</v>
      </c>
      <c r="M303" s="30" t="s">
        <v>18</v>
      </c>
      <c r="N303" s="26" t="s">
        <v>122</v>
      </c>
      <c r="O303" s="30">
        <v>39.736000061035156</v>
      </c>
      <c r="P303" s="30">
        <v>3.0584975416437157</v>
      </c>
      <c r="Q303" s="30" t="s">
        <v>167</v>
      </c>
      <c r="R303" s="30" t="s">
        <v>167</v>
      </c>
      <c r="S303" s="26" t="s">
        <v>18</v>
      </c>
      <c r="T303" s="26" t="s">
        <v>18</v>
      </c>
      <c r="U303" s="26" t="s">
        <v>114</v>
      </c>
      <c r="V303" s="26" t="s">
        <v>18</v>
      </c>
      <c r="W303" s="26">
        <v>11</v>
      </c>
      <c r="X303" s="26">
        <v>83.333297729492188</v>
      </c>
      <c r="Y303" s="26">
        <v>64.272697448730469</v>
      </c>
      <c r="Z303" s="26">
        <v>27.272699356079102</v>
      </c>
      <c r="AA303" s="26">
        <v>92</v>
      </c>
      <c r="AB303" s="26">
        <v>7.2063808441162109</v>
      </c>
      <c r="AC303" s="26">
        <v>8.5586843490600586</v>
      </c>
      <c r="AD303" s="26">
        <v>8.8216323852539063</v>
      </c>
      <c r="AE303" s="26">
        <v>9.1243000030517578</v>
      </c>
      <c r="AF303" s="26" t="s">
        <v>167</v>
      </c>
      <c r="AG303" s="26" t="s">
        <v>167</v>
      </c>
      <c r="AH303" s="26">
        <v>2.6101131439208984</v>
      </c>
      <c r="AI303" s="26">
        <v>2</v>
      </c>
      <c r="AJ303" s="26">
        <v>0</v>
      </c>
      <c r="AK303" s="26" t="s">
        <v>167</v>
      </c>
      <c r="AL303" s="26" t="s">
        <v>18</v>
      </c>
      <c r="AM303" s="26" t="s">
        <v>18</v>
      </c>
      <c r="AN303" s="26">
        <v>44</v>
      </c>
      <c r="AO303" s="26" t="s">
        <v>18</v>
      </c>
      <c r="AP303" s="26" t="s">
        <v>18</v>
      </c>
      <c r="AQ303" s="26" t="s">
        <v>18</v>
      </c>
      <c r="AR303" s="26" t="s">
        <v>18</v>
      </c>
      <c r="AS303" s="26" t="s">
        <v>66</v>
      </c>
      <c r="AT303" s="26" t="s">
        <v>18</v>
      </c>
      <c r="AU303" s="26">
        <v>69</v>
      </c>
      <c r="AV303" s="26">
        <v>6</v>
      </c>
      <c r="AW303" s="26" t="s">
        <v>18</v>
      </c>
    </row>
    <row r="304" spans="1:49">
      <c r="A304" s="27" t="s">
        <v>789</v>
      </c>
      <c r="B304" s="27" t="s">
        <v>790</v>
      </c>
      <c r="C304" s="28">
        <v>26354217080.280003</v>
      </c>
      <c r="D304" s="29">
        <v>185.55999755859375</v>
      </c>
      <c r="E304" s="29">
        <v>40.259258270263672</v>
      </c>
      <c r="F304" s="29">
        <v>3.0607530275017503E-2</v>
      </c>
      <c r="G304" s="29">
        <v>2767908032</v>
      </c>
      <c r="H304" s="29">
        <v>6.5499999523162842</v>
      </c>
      <c r="I304" s="29" t="s">
        <v>30</v>
      </c>
      <c r="J304" s="29" t="s">
        <v>128</v>
      </c>
      <c r="K304" s="30">
        <v>16.053999999999998</v>
      </c>
      <c r="L304" s="30">
        <v>34.698</v>
      </c>
      <c r="M304" s="30">
        <v>210.16</v>
      </c>
      <c r="N304" s="26" t="s">
        <v>118</v>
      </c>
      <c r="O304" s="30" t="s">
        <v>18</v>
      </c>
      <c r="P304" s="30" t="s">
        <v>18</v>
      </c>
      <c r="Q304" s="30">
        <v>5.5376315116882324</v>
      </c>
      <c r="R304" s="30">
        <v>5.2905855178833008</v>
      </c>
      <c r="S304" s="26" t="s">
        <v>18</v>
      </c>
      <c r="T304" s="26" t="s">
        <v>18</v>
      </c>
      <c r="U304" s="26" t="s">
        <v>18</v>
      </c>
      <c r="V304" s="26" t="s">
        <v>18</v>
      </c>
      <c r="W304" s="26">
        <v>11</v>
      </c>
      <c r="X304" s="26" t="s">
        <v>18</v>
      </c>
      <c r="Y304" s="26">
        <v>60.454498291015625</v>
      </c>
      <c r="Z304" s="26">
        <v>27.272699356079102</v>
      </c>
      <c r="AA304" s="26" t="s">
        <v>18</v>
      </c>
      <c r="AB304" s="26">
        <v>6.4968352317810059</v>
      </c>
      <c r="AC304" s="26">
        <v>7.4048423767089844</v>
      </c>
      <c r="AD304" s="26">
        <v>6.6028685569763184</v>
      </c>
      <c r="AE304" s="26">
        <v>7.8724665641784668</v>
      </c>
      <c r="AF304" s="26" t="s">
        <v>167</v>
      </c>
      <c r="AG304" s="26" t="s">
        <v>167</v>
      </c>
      <c r="AH304" s="26">
        <v>6.471217155456543</v>
      </c>
      <c r="AI304" s="26" t="s">
        <v>167</v>
      </c>
      <c r="AJ304" s="26" t="s">
        <v>167</v>
      </c>
      <c r="AK304" s="26" t="s">
        <v>167</v>
      </c>
      <c r="AL304" s="26" t="s">
        <v>18</v>
      </c>
      <c r="AM304" s="26" t="s">
        <v>18</v>
      </c>
      <c r="AN304" s="26" t="s">
        <v>18</v>
      </c>
      <c r="AO304" s="26">
        <v>0</v>
      </c>
      <c r="AP304" s="26" t="s">
        <v>18</v>
      </c>
      <c r="AQ304" s="26" t="s">
        <v>18</v>
      </c>
      <c r="AR304" s="26" t="s">
        <v>18</v>
      </c>
      <c r="AS304" s="26" t="s">
        <v>66</v>
      </c>
      <c r="AT304" s="26" t="s">
        <v>18</v>
      </c>
      <c r="AU304" s="26">
        <v>76</v>
      </c>
      <c r="AV304" s="26">
        <v>7</v>
      </c>
      <c r="AW304" s="26" t="s">
        <v>18</v>
      </c>
    </row>
    <row r="305" spans="1:49">
      <c r="A305" s="27" t="s">
        <v>791</v>
      </c>
      <c r="B305" s="27" t="s">
        <v>792</v>
      </c>
      <c r="C305" s="28">
        <v>26200533111.479996</v>
      </c>
      <c r="D305" s="29">
        <v>35.909999847412109</v>
      </c>
      <c r="E305" s="29">
        <v>34.854907989501953</v>
      </c>
      <c r="F305" s="29">
        <v>4.3148370533446112</v>
      </c>
      <c r="G305" s="29">
        <v>7673999872</v>
      </c>
      <c r="H305" s="29">
        <v>1.1500000208616257</v>
      </c>
      <c r="I305" s="29" t="s">
        <v>30</v>
      </c>
      <c r="J305" s="29" t="s">
        <v>125</v>
      </c>
      <c r="K305" s="30">
        <v>372.26100000000002</v>
      </c>
      <c r="L305" s="30">
        <v>451.09</v>
      </c>
      <c r="M305" s="30">
        <v>1228.693</v>
      </c>
      <c r="N305" s="26" t="s">
        <v>118</v>
      </c>
      <c r="O305" s="30" t="s">
        <v>18</v>
      </c>
      <c r="P305" s="30" t="s">
        <v>18</v>
      </c>
      <c r="Q305" s="30" t="s">
        <v>167</v>
      </c>
      <c r="R305" s="30" t="s">
        <v>167</v>
      </c>
      <c r="S305" s="26" t="s">
        <v>18</v>
      </c>
      <c r="T305" s="26" t="s">
        <v>18</v>
      </c>
      <c r="U305" s="26" t="s">
        <v>18</v>
      </c>
      <c r="V305" s="26" t="s">
        <v>18</v>
      </c>
      <c r="W305" s="26">
        <v>10</v>
      </c>
      <c r="X305" s="26" t="s">
        <v>18</v>
      </c>
      <c r="Y305" s="26">
        <v>62.400001525878906</v>
      </c>
      <c r="Z305" s="26">
        <v>40</v>
      </c>
      <c r="AA305" s="26" t="s">
        <v>18</v>
      </c>
      <c r="AB305" s="26">
        <v>8.964411735534668</v>
      </c>
      <c r="AC305" s="26">
        <v>9.1517915725708008</v>
      </c>
      <c r="AD305" s="26">
        <v>7.9936981201171875</v>
      </c>
      <c r="AE305" s="26">
        <v>9.3671293258666992</v>
      </c>
      <c r="AF305" s="26" t="s">
        <v>167</v>
      </c>
      <c r="AG305" s="26" t="s">
        <v>167</v>
      </c>
      <c r="AH305" s="26" t="s">
        <v>167</v>
      </c>
      <c r="AI305" s="26" t="s">
        <v>167</v>
      </c>
      <c r="AJ305" s="26" t="s">
        <v>167</v>
      </c>
      <c r="AK305" s="26">
        <v>6.3261394500732422</v>
      </c>
      <c r="AL305" s="26" t="s">
        <v>18</v>
      </c>
      <c r="AM305" s="26" t="s">
        <v>18</v>
      </c>
      <c r="AN305" s="26" t="s">
        <v>18</v>
      </c>
      <c r="AO305" s="26">
        <v>25.399999618530273</v>
      </c>
      <c r="AP305" s="26" t="s">
        <v>18</v>
      </c>
      <c r="AQ305" s="26" t="s">
        <v>18</v>
      </c>
      <c r="AR305" s="26" t="s">
        <v>18</v>
      </c>
      <c r="AS305" s="26" t="s">
        <v>67</v>
      </c>
      <c r="AT305" s="26" t="s">
        <v>18</v>
      </c>
      <c r="AU305" s="26">
        <v>96</v>
      </c>
      <c r="AV305" s="26">
        <v>3</v>
      </c>
      <c r="AW305" s="26" t="s">
        <v>18</v>
      </c>
    </row>
    <row r="306" spans="1:49">
      <c r="A306" s="27" t="s">
        <v>793</v>
      </c>
      <c r="B306" s="27" t="s">
        <v>794</v>
      </c>
      <c r="C306" s="28">
        <v>25913911201.200001</v>
      </c>
      <c r="D306" s="29">
        <v>82.120002746582031</v>
      </c>
      <c r="E306" s="29">
        <v>17.963541030883789</v>
      </c>
      <c r="F306" s="29">
        <v>31.934343501185246</v>
      </c>
      <c r="G306" s="29">
        <v>28823000064</v>
      </c>
      <c r="H306" s="29">
        <v>-1.0314031839370728</v>
      </c>
      <c r="I306" s="29" t="s">
        <v>45</v>
      </c>
      <c r="J306" s="29" t="s">
        <v>49</v>
      </c>
      <c r="K306" s="30">
        <v>34722.930999999997</v>
      </c>
      <c r="L306" s="30">
        <v>162.00899999999999</v>
      </c>
      <c r="M306" s="30">
        <v>42014.32</v>
      </c>
      <c r="N306" s="26" t="s">
        <v>118</v>
      </c>
      <c r="O306" s="30" t="s">
        <v>18</v>
      </c>
      <c r="P306" s="30" t="s">
        <v>18</v>
      </c>
      <c r="Q306" s="30">
        <v>5.610142707824707</v>
      </c>
      <c r="R306" s="30" t="s">
        <v>167</v>
      </c>
      <c r="S306" s="26" t="s">
        <v>18</v>
      </c>
      <c r="T306" s="26" t="s">
        <v>18</v>
      </c>
      <c r="U306" s="26" t="s">
        <v>114</v>
      </c>
      <c r="V306" s="26" t="s">
        <v>18</v>
      </c>
      <c r="W306" s="26">
        <v>13</v>
      </c>
      <c r="X306" s="26">
        <v>91.666702270507813</v>
      </c>
      <c r="Y306" s="26">
        <v>62.461498260498047</v>
      </c>
      <c r="Z306" s="26">
        <v>38.461498260498047</v>
      </c>
      <c r="AA306" s="26">
        <v>75</v>
      </c>
      <c r="AB306" s="26">
        <v>7.645848274230957</v>
      </c>
      <c r="AC306" s="26">
        <v>7.9015712738037109</v>
      </c>
      <c r="AD306" s="26">
        <v>6.6925110816955566</v>
      </c>
      <c r="AE306" s="26">
        <v>8.7750034332275391</v>
      </c>
      <c r="AF306" s="26" t="s">
        <v>167</v>
      </c>
      <c r="AG306" s="26" t="s">
        <v>167</v>
      </c>
      <c r="AH306" s="26" t="s">
        <v>167</v>
      </c>
      <c r="AI306" s="26" t="s">
        <v>167</v>
      </c>
      <c r="AJ306" s="26" t="s">
        <v>167</v>
      </c>
      <c r="AK306" s="26">
        <v>5.1252350807189941</v>
      </c>
      <c r="AL306" s="26" t="s">
        <v>18</v>
      </c>
      <c r="AM306" s="26" t="s">
        <v>18</v>
      </c>
      <c r="AN306" s="26" t="s">
        <v>18</v>
      </c>
      <c r="AO306" s="26">
        <v>4</v>
      </c>
      <c r="AP306" s="26" t="s">
        <v>18</v>
      </c>
      <c r="AQ306" s="26" t="s">
        <v>18</v>
      </c>
      <c r="AR306" s="26" t="s">
        <v>18</v>
      </c>
      <c r="AS306" s="26" t="s">
        <v>71</v>
      </c>
      <c r="AT306" s="26" t="s">
        <v>18</v>
      </c>
      <c r="AU306" s="26">
        <v>40</v>
      </c>
      <c r="AV306" s="26">
        <v>3</v>
      </c>
      <c r="AW306" s="26" t="s">
        <v>18</v>
      </c>
    </row>
    <row r="307" spans="1:49">
      <c r="A307" s="27" t="s">
        <v>795</v>
      </c>
      <c r="B307" s="27" t="s">
        <v>796</v>
      </c>
      <c r="C307" s="28">
        <v>25904174277.52</v>
      </c>
      <c r="D307" s="29">
        <v>8099.9599609375</v>
      </c>
      <c r="E307" s="29">
        <v>17.485073089599609</v>
      </c>
      <c r="F307" s="29">
        <v>15.706272238908747</v>
      </c>
      <c r="G307" s="29">
        <v>9518202368</v>
      </c>
      <c r="H307" s="29">
        <v>491.52999877929688</v>
      </c>
      <c r="I307" s="29" t="s">
        <v>23</v>
      </c>
      <c r="J307" s="29" t="s">
        <v>58</v>
      </c>
      <c r="K307" s="30">
        <v>49.113</v>
      </c>
      <c r="L307" s="30">
        <v>54.963000000000001</v>
      </c>
      <c r="M307" s="30">
        <v>4391.1679999999997</v>
      </c>
      <c r="N307" s="26" t="s">
        <v>118</v>
      </c>
      <c r="O307" s="30" t="s">
        <v>18</v>
      </c>
      <c r="P307" s="30" t="s">
        <v>18</v>
      </c>
      <c r="Q307" s="30" t="s">
        <v>167</v>
      </c>
      <c r="R307" s="30" t="s">
        <v>167</v>
      </c>
      <c r="S307" s="26" t="s">
        <v>18</v>
      </c>
      <c r="T307" s="26" t="s">
        <v>18</v>
      </c>
      <c r="U307" s="26" t="s">
        <v>18</v>
      </c>
      <c r="V307" s="26" t="s">
        <v>18</v>
      </c>
      <c r="W307" s="26">
        <v>10</v>
      </c>
      <c r="X307" s="26" t="s">
        <v>18</v>
      </c>
      <c r="Y307" s="26">
        <v>67.900001525878906</v>
      </c>
      <c r="Z307" s="26">
        <v>30</v>
      </c>
      <c r="AA307" s="26" t="s">
        <v>18</v>
      </c>
      <c r="AB307" s="26">
        <v>6.7057561874389648</v>
      </c>
      <c r="AC307" s="26">
        <v>7.3285064697265625</v>
      </c>
      <c r="AD307" s="26">
        <v>5.9795055389404297</v>
      </c>
      <c r="AE307" s="26">
        <v>8.6839637756347656</v>
      </c>
      <c r="AF307" s="26" t="s">
        <v>167</v>
      </c>
      <c r="AG307" s="26" t="s">
        <v>167</v>
      </c>
      <c r="AH307" s="26" t="s">
        <v>167</v>
      </c>
      <c r="AI307" s="26" t="s">
        <v>167</v>
      </c>
      <c r="AJ307" s="26" t="s">
        <v>167</v>
      </c>
      <c r="AK307" s="26">
        <v>0</v>
      </c>
      <c r="AL307" s="26" t="s">
        <v>18</v>
      </c>
      <c r="AM307" s="26" t="s">
        <v>18</v>
      </c>
      <c r="AN307" s="26" t="s">
        <v>18</v>
      </c>
      <c r="AO307" s="26">
        <v>0</v>
      </c>
      <c r="AP307" s="26" t="s">
        <v>18</v>
      </c>
      <c r="AQ307" s="26" t="s">
        <v>18</v>
      </c>
      <c r="AR307" s="26" t="s">
        <v>18</v>
      </c>
      <c r="AS307" s="26" t="s">
        <v>66</v>
      </c>
      <c r="AT307" s="26" t="s">
        <v>18</v>
      </c>
      <c r="AU307" s="26">
        <v>44</v>
      </c>
      <c r="AV307" s="26">
        <v>10</v>
      </c>
      <c r="AW307" s="26" t="s">
        <v>18</v>
      </c>
    </row>
    <row r="308" spans="1:49">
      <c r="A308" s="27" t="s">
        <v>797</v>
      </c>
      <c r="B308" s="27" t="s">
        <v>798</v>
      </c>
      <c r="C308" s="28">
        <v>25789550485.200001</v>
      </c>
      <c r="D308" s="29">
        <v>145.67999267578125</v>
      </c>
      <c r="E308" s="29">
        <v>30.435279846191406</v>
      </c>
      <c r="F308" s="29">
        <v>14.965637471638015</v>
      </c>
      <c r="G308" s="29">
        <v>9677000192</v>
      </c>
      <c r="H308" s="29">
        <v>4.5400000214576721</v>
      </c>
      <c r="I308" s="29" t="s">
        <v>28</v>
      </c>
      <c r="J308" s="29" t="s">
        <v>273</v>
      </c>
      <c r="K308" s="30">
        <v>125.511</v>
      </c>
      <c r="L308" s="30">
        <v>133.27699999999999</v>
      </c>
      <c r="M308" s="30">
        <v>122.057</v>
      </c>
      <c r="N308" s="26" t="s">
        <v>118</v>
      </c>
      <c r="O308" s="30" t="s">
        <v>18</v>
      </c>
      <c r="P308" s="30" t="s">
        <v>18</v>
      </c>
      <c r="Q308" s="30">
        <v>6.5074334144592285</v>
      </c>
      <c r="R308" s="30">
        <v>4.0476946830749512</v>
      </c>
      <c r="S308" s="26" t="s">
        <v>18</v>
      </c>
      <c r="T308" s="26" t="s">
        <v>18</v>
      </c>
      <c r="U308" s="26" t="s">
        <v>114</v>
      </c>
      <c r="V308" s="26" t="s">
        <v>18</v>
      </c>
      <c r="W308" s="26">
        <v>9</v>
      </c>
      <c r="X308" s="26" t="s">
        <v>18</v>
      </c>
      <c r="Y308" s="26">
        <v>64.333297729492188</v>
      </c>
      <c r="Z308" s="26">
        <v>33.333301544189453</v>
      </c>
      <c r="AA308" s="26" t="s">
        <v>18</v>
      </c>
      <c r="AB308" s="26">
        <v>5.501767635345459</v>
      </c>
      <c r="AC308" s="26">
        <v>8.624354362487793</v>
      </c>
      <c r="AD308" s="26">
        <v>5.929969310760498</v>
      </c>
      <c r="AE308" s="26">
        <v>8.8905210494995117</v>
      </c>
      <c r="AF308" s="26">
        <v>2</v>
      </c>
      <c r="AG308" s="26" t="s">
        <v>167</v>
      </c>
      <c r="AH308" s="26">
        <v>0</v>
      </c>
      <c r="AI308" s="26">
        <v>3</v>
      </c>
      <c r="AJ308" s="26" t="s">
        <v>167</v>
      </c>
      <c r="AK308" s="26">
        <v>6.0719537734985352</v>
      </c>
      <c r="AL308" s="26" t="s">
        <v>18</v>
      </c>
      <c r="AM308" s="26" t="s">
        <v>18</v>
      </c>
      <c r="AN308" s="26" t="s">
        <v>18</v>
      </c>
      <c r="AO308" s="26" t="s">
        <v>18</v>
      </c>
      <c r="AP308" s="26" t="s">
        <v>18</v>
      </c>
      <c r="AQ308" s="26" t="s">
        <v>18</v>
      </c>
      <c r="AR308" s="26" t="s">
        <v>18</v>
      </c>
      <c r="AS308" s="26" t="s">
        <v>66</v>
      </c>
      <c r="AT308" s="26" t="s">
        <v>18</v>
      </c>
      <c r="AU308" s="26">
        <v>59</v>
      </c>
      <c r="AV308" s="26">
        <v>5</v>
      </c>
      <c r="AW308" s="26" t="s">
        <v>18</v>
      </c>
    </row>
    <row r="309" spans="1:49">
      <c r="A309" s="27" t="s">
        <v>799</v>
      </c>
      <c r="B309" s="27" t="s">
        <v>800</v>
      </c>
      <c r="C309" s="28">
        <v>25585004322.100002</v>
      </c>
      <c r="D309" s="29">
        <v>120.62000274658203</v>
      </c>
      <c r="E309" s="29">
        <v>10.051318168640137</v>
      </c>
      <c r="F309" s="29">
        <v>17.070213300840777</v>
      </c>
      <c r="G309" s="29">
        <v>16061579008</v>
      </c>
      <c r="H309" s="29">
        <v>11.799999952316284</v>
      </c>
      <c r="I309" s="29" t="s">
        <v>23</v>
      </c>
      <c r="J309" s="29" t="s">
        <v>58</v>
      </c>
      <c r="K309" s="30">
        <v>6.7549999999999999</v>
      </c>
      <c r="L309" s="30">
        <v>121.53</v>
      </c>
      <c r="M309" s="30">
        <v>5674.1270000000004</v>
      </c>
      <c r="N309" s="26" t="s">
        <v>118</v>
      </c>
      <c r="O309" s="30" t="s">
        <v>18</v>
      </c>
      <c r="P309" s="30" t="s">
        <v>18</v>
      </c>
      <c r="Q309" s="30" t="s">
        <v>167</v>
      </c>
      <c r="R309" s="30" t="s">
        <v>167</v>
      </c>
      <c r="S309" s="26" t="s">
        <v>18</v>
      </c>
      <c r="T309" s="26" t="s">
        <v>18</v>
      </c>
      <c r="U309" s="26" t="s">
        <v>18</v>
      </c>
      <c r="V309" s="26" t="s">
        <v>18</v>
      </c>
      <c r="W309" s="26">
        <v>10</v>
      </c>
      <c r="X309" s="26" t="s">
        <v>18</v>
      </c>
      <c r="Y309" s="26">
        <v>62.599998474121094</v>
      </c>
      <c r="Z309" s="26">
        <v>20</v>
      </c>
      <c r="AA309" s="26" t="s">
        <v>18</v>
      </c>
      <c r="AB309" s="26">
        <v>6.781928539276123</v>
      </c>
      <c r="AC309" s="26">
        <v>8.2733154296875</v>
      </c>
      <c r="AD309" s="26">
        <v>6.4155898094177246</v>
      </c>
      <c r="AE309" s="26">
        <v>8.7164478302001953</v>
      </c>
      <c r="AF309" s="26" t="s">
        <v>167</v>
      </c>
      <c r="AG309" s="26" t="s">
        <v>167</v>
      </c>
      <c r="AH309" s="26" t="s">
        <v>167</v>
      </c>
      <c r="AI309" s="26" t="s">
        <v>167</v>
      </c>
      <c r="AJ309" s="26" t="s">
        <v>167</v>
      </c>
      <c r="AK309" s="26">
        <v>6.9947657585144043</v>
      </c>
      <c r="AL309" s="26" t="s">
        <v>18</v>
      </c>
      <c r="AM309" s="26" t="s">
        <v>18</v>
      </c>
      <c r="AN309" s="26" t="s">
        <v>18</v>
      </c>
      <c r="AO309" s="26">
        <v>0</v>
      </c>
      <c r="AP309" s="26" t="s">
        <v>18</v>
      </c>
      <c r="AQ309" s="26" t="s">
        <v>18</v>
      </c>
      <c r="AR309" s="26" t="s">
        <v>18</v>
      </c>
      <c r="AS309" s="26" t="s">
        <v>66</v>
      </c>
      <c r="AT309" s="26" t="s">
        <v>18</v>
      </c>
      <c r="AU309" s="26">
        <v>80</v>
      </c>
      <c r="AV309" s="26">
        <v>5</v>
      </c>
      <c r="AW309" s="26" t="s">
        <v>18</v>
      </c>
    </row>
    <row r="310" spans="1:49">
      <c r="A310" s="27" t="s">
        <v>801</v>
      </c>
      <c r="B310" s="27" t="s">
        <v>802</v>
      </c>
      <c r="C310" s="28">
        <v>25441706767.32</v>
      </c>
      <c r="D310" s="29">
        <v>104.30999755859375</v>
      </c>
      <c r="E310" s="29">
        <v>34.3125</v>
      </c>
      <c r="F310" s="29">
        <v>10.633598365045271</v>
      </c>
      <c r="G310" s="29">
        <v>5867900032</v>
      </c>
      <c r="H310" s="29">
        <v>3.0799999833106995</v>
      </c>
      <c r="I310" s="29" t="s">
        <v>25</v>
      </c>
      <c r="J310" s="29" t="s">
        <v>212</v>
      </c>
      <c r="K310" s="30">
        <v>88.319000000000003</v>
      </c>
      <c r="L310" s="30">
        <v>59.997999999999998</v>
      </c>
      <c r="M310" s="30">
        <v>2362.002</v>
      </c>
      <c r="N310" s="26" t="s">
        <v>118</v>
      </c>
      <c r="O310" s="30" t="s">
        <v>18</v>
      </c>
      <c r="P310" s="30" t="s">
        <v>18</v>
      </c>
      <c r="Q310" s="30" t="s">
        <v>167</v>
      </c>
      <c r="R310" s="30">
        <v>7.6088967323303223</v>
      </c>
      <c r="S310" s="26" t="s">
        <v>18</v>
      </c>
      <c r="T310" s="26" t="s">
        <v>18</v>
      </c>
      <c r="U310" s="26" t="s">
        <v>114</v>
      </c>
      <c r="V310" s="26" t="s">
        <v>18</v>
      </c>
      <c r="W310" s="26">
        <v>10</v>
      </c>
      <c r="X310" s="26" t="s">
        <v>18</v>
      </c>
      <c r="Y310" s="26">
        <v>63.200000762939453</v>
      </c>
      <c r="Z310" s="26">
        <v>30</v>
      </c>
      <c r="AA310" s="26" t="s">
        <v>18</v>
      </c>
      <c r="AB310" s="26">
        <v>6.3235540390014648</v>
      </c>
      <c r="AC310" s="26">
        <v>6.7135090827941895</v>
      </c>
      <c r="AD310" s="26">
        <v>6.4898409843444824</v>
      </c>
      <c r="AE310" s="26">
        <v>8.0209932327270508</v>
      </c>
      <c r="AF310" s="26">
        <v>1.5</v>
      </c>
      <c r="AG310" s="26">
        <v>3</v>
      </c>
      <c r="AH310" s="26">
        <v>8.1558828353881836</v>
      </c>
      <c r="AI310" s="26" t="s">
        <v>167</v>
      </c>
      <c r="AJ310" s="26">
        <v>7.4413037300109863</v>
      </c>
      <c r="AK310" s="26" t="s">
        <v>167</v>
      </c>
      <c r="AL310" s="26">
        <v>18</v>
      </c>
      <c r="AM310" s="26" t="s">
        <v>18</v>
      </c>
      <c r="AN310" s="26" t="s">
        <v>18</v>
      </c>
      <c r="AO310" s="26" t="s">
        <v>18</v>
      </c>
      <c r="AP310" s="26" t="s">
        <v>18</v>
      </c>
      <c r="AQ310" s="26" t="s">
        <v>18</v>
      </c>
      <c r="AR310" s="26" t="s">
        <v>18</v>
      </c>
      <c r="AS310" s="26" t="s">
        <v>67</v>
      </c>
      <c r="AT310" s="26" t="s">
        <v>18</v>
      </c>
      <c r="AU310" s="26">
        <v>63</v>
      </c>
      <c r="AV310" s="26">
        <v>5</v>
      </c>
      <c r="AW310" s="26" t="s">
        <v>18</v>
      </c>
    </row>
    <row r="311" spans="1:49">
      <c r="A311" s="27" t="s">
        <v>803</v>
      </c>
      <c r="B311" s="27" t="s">
        <v>804</v>
      </c>
      <c r="C311" s="28">
        <v>25430601181.400002</v>
      </c>
      <c r="D311" s="29">
        <v>208.55000305175781</v>
      </c>
      <c r="E311" s="29">
        <v>17.124240875244141</v>
      </c>
      <c r="F311" s="29">
        <v>24.925122799705314</v>
      </c>
      <c r="G311" s="29">
        <v>17097329664</v>
      </c>
      <c r="H311" s="29">
        <v>12.113266944885254</v>
      </c>
      <c r="I311" s="29" t="s">
        <v>28</v>
      </c>
      <c r="J311" s="29" t="s">
        <v>57</v>
      </c>
      <c r="K311" s="30">
        <v>185.672</v>
      </c>
      <c r="L311" s="30">
        <v>84.686000000000007</v>
      </c>
      <c r="M311" s="30">
        <v>322.33699999999999</v>
      </c>
      <c r="N311" s="26" t="s">
        <v>118</v>
      </c>
      <c r="O311" s="30" t="s">
        <v>18</v>
      </c>
      <c r="P311" s="30" t="s">
        <v>18</v>
      </c>
      <c r="Q311" s="30" t="s">
        <v>167</v>
      </c>
      <c r="R311" s="30">
        <v>7.3790216445922852</v>
      </c>
      <c r="S311" s="26" t="s">
        <v>18</v>
      </c>
      <c r="T311" s="26" t="s">
        <v>18</v>
      </c>
      <c r="U311" s="26" t="s">
        <v>18</v>
      </c>
      <c r="V311" s="26" t="s">
        <v>18</v>
      </c>
      <c r="W311" s="26">
        <v>10</v>
      </c>
      <c r="X311" s="26" t="s">
        <v>18</v>
      </c>
      <c r="Y311" s="26" t="s">
        <v>18</v>
      </c>
      <c r="Z311" s="26">
        <v>10</v>
      </c>
      <c r="AA311" s="26" t="s">
        <v>18</v>
      </c>
      <c r="AB311" s="26">
        <v>3.8794631958007813</v>
      </c>
      <c r="AC311" s="26">
        <v>8.1893777847290039</v>
      </c>
      <c r="AD311" s="26">
        <v>2.6643595695495605</v>
      </c>
      <c r="AE311" s="26">
        <v>8.318537712097168</v>
      </c>
      <c r="AF311" s="26">
        <v>0</v>
      </c>
      <c r="AG311" s="26" t="s">
        <v>167</v>
      </c>
      <c r="AH311" s="26">
        <v>2.8043112754821777</v>
      </c>
      <c r="AI311" s="26">
        <v>3</v>
      </c>
      <c r="AJ311" s="26" t="s">
        <v>167</v>
      </c>
      <c r="AK311" s="26" t="s">
        <v>167</v>
      </c>
      <c r="AL311" s="26" t="s">
        <v>18</v>
      </c>
      <c r="AM311" s="26" t="s">
        <v>18</v>
      </c>
      <c r="AN311" s="26" t="s">
        <v>18</v>
      </c>
      <c r="AO311" s="26">
        <v>1</v>
      </c>
      <c r="AP311" s="26" t="s">
        <v>18</v>
      </c>
      <c r="AQ311" s="26" t="s">
        <v>18</v>
      </c>
      <c r="AR311" s="26" t="s">
        <v>18</v>
      </c>
      <c r="AS311" s="26" t="s">
        <v>66</v>
      </c>
      <c r="AT311" s="26" t="s">
        <v>18</v>
      </c>
      <c r="AU311" s="26">
        <v>47</v>
      </c>
      <c r="AV311" s="26">
        <v>8</v>
      </c>
      <c r="AW311" s="26" t="s">
        <v>18</v>
      </c>
    </row>
    <row r="312" spans="1:49">
      <c r="A312" s="27" t="s">
        <v>805</v>
      </c>
      <c r="B312" s="27" t="s">
        <v>806</v>
      </c>
      <c r="C312" s="28">
        <v>25342022837.739998</v>
      </c>
      <c r="D312" s="29">
        <v>37.209999084472656</v>
      </c>
      <c r="E312" s="29">
        <v>10.280776977539063</v>
      </c>
      <c r="F312" s="29">
        <v>8.9141079058707717</v>
      </c>
      <c r="G312" s="29">
        <v>12640999936</v>
      </c>
      <c r="H312" s="29">
        <v>3.2300000190734863</v>
      </c>
      <c r="I312" s="29" t="s">
        <v>19</v>
      </c>
      <c r="J312" s="29" t="s">
        <v>20</v>
      </c>
      <c r="K312" s="30">
        <v>13.824999999999999</v>
      </c>
      <c r="L312" s="30">
        <v>73.897000000000006</v>
      </c>
      <c r="M312" s="30" t="s">
        <v>18</v>
      </c>
      <c r="N312" s="26" t="s">
        <v>118</v>
      </c>
      <c r="O312" s="30" t="s">
        <v>18</v>
      </c>
      <c r="P312" s="30" t="s">
        <v>18</v>
      </c>
      <c r="Q312" s="30" t="s">
        <v>167</v>
      </c>
      <c r="R312" s="30" t="s">
        <v>167</v>
      </c>
      <c r="S312" s="26" t="s">
        <v>18</v>
      </c>
      <c r="T312" s="26" t="s">
        <v>18</v>
      </c>
      <c r="U312" s="26" t="s">
        <v>18</v>
      </c>
      <c r="V312" s="26" t="s">
        <v>18</v>
      </c>
      <c r="W312" s="26">
        <v>16</v>
      </c>
      <c r="X312" s="26">
        <v>93.75</v>
      </c>
      <c r="Y312" s="26">
        <v>63.6875</v>
      </c>
      <c r="Z312" s="26">
        <v>31.25</v>
      </c>
      <c r="AA312" s="26">
        <v>75</v>
      </c>
      <c r="AB312" s="26">
        <v>6.9189023971557617</v>
      </c>
      <c r="AC312" s="26">
        <v>7.9262900352478027</v>
      </c>
      <c r="AD312" s="26">
        <v>7.291541576385498</v>
      </c>
      <c r="AE312" s="26">
        <v>8.4786386489868164</v>
      </c>
      <c r="AF312" s="26" t="s">
        <v>167</v>
      </c>
      <c r="AG312" s="26" t="s">
        <v>167</v>
      </c>
      <c r="AH312" s="26">
        <v>7.0530147552490234</v>
      </c>
      <c r="AI312" s="26">
        <v>2</v>
      </c>
      <c r="AJ312" s="26">
        <v>0</v>
      </c>
      <c r="AK312" s="26" t="s">
        <v>167</v>
      </c>
      <c r="AL312" s="26">
        <v>16.899999618530273</v>
      </c>
      <c r="AM312" s="26" t="s">
        <v>18</v>
      </c>
      <c r="AN312" s="26" t="s">
        <v>18</v>
      </c>
      <c r="AO312" s="26" t="s">
        <v>18</v>
      </c>
      <c r="AP312" s="26" t="s">
        <v>18</v>
      </c>
      <c r="AQ312" s="26" t="s">
        <v>18</v>
      </c>
      <c r="AR312" s="26" t="s">
        <v>18</v>
      </c>
      <c r="AS312" s="26" t="s">
        <v>66</v>
      </c>
      <c r="AT312" s="26" t="s">
        <v>18</v>
      </c>
      <c r="AU312" s="26">
        <v>85</v>
      </c>
      <c r="AV312" s="26">
        <v>8</v>
      </c>
      <c r="AW312" s="26" t="s">
        <v>18</v>
      </c>
    </row>
    <row r="313" spans="1:49">
      <c r="A313" s="27" t="s">
        <v>807</v>
      </c>
      <c r="B313" s="27" t="s">
        <v>808</v>
      </c>
      <c r="C313" s="28">
        <v>25330376169.390003</v>
      </c>
      <c r="D313" s="29">
        <v>148.49000549316406</v>
      </c>
      <c r="F313" s="29">
        <v>-7.7415294758191084</v>
      </c>
      <c r="G313" s="29">
        <v>5396400128</v>
      </c>
      <c r="H313" s="29">
        <v>-8.5799999833106995</v>
      </c>
      <c r="I313" s="29" t="s">
        <v>26</v>
      </c>
      <c r="J313" s="29" t="s">
        <v>101</v>
      </c>
      <c r="K313" s="30">
        <v>1.3480000000000001</v>
      </c>
      <c r="L313" s="30">
        <v>9.2189999999999994</v>
      </c>
      <c r="M313" s="30">
        <v>182.67400000000001</v>
      </c>
      <c r="N313" s="26" t="s">
        <v>122</v>
      </c>
      <c r="O313" s="30" t="s">
        <v>18</v>
      </c>
      <c r="P313" s="30" t="s">
        <v>18</v>
      </c>
      <c r="Q313" s="30" t="s">
        <v>167</v>
      </c>
      <c r="R313" s="30">
        <v>6.1856198310852051</v>
      </c>
      <c r="S313" s="26" t="s">
        <v>114</v>
      </c>
      <c r="T313" s="26" t="s">
        <v>18</v>
      </c>
      <c r="U313" s="26" t="s">
        <v>114</v>
      </c>
      <c r="V313" s="26" t="s">
        <v>18</v>
      </c>
      <c r="W313" s="26">
        <v>10</v>
      </c>
      <c r="X313" s="26">
        <v>80</v>
      </c>
      <c r="Y313" s="26">
        <v>65</v>
      </c>
      <c r="Z313" s="26">
        <v>30</v>
      </c>
      <c r="AA313" s="26">
        <v>75</v>
      </c>
      <c r="AB313" s="26">
        <v>5.0243182182312012</v>
      </c>
      <c r="AC313" s="26">
        <v>6.445063591003418</v>
      </c>
      <c r="AD313" s="26">
        <v>8.0207929611206055</v>
      </c>
      <c r="AE313" s="26">
        <v>7.6792411804199219</v>
      </c>
      <c r="AF313" s="26" t="s">
        <v>167</v>
      </c>
      <c r="AG313" s="26" t="s">
        <v>167</v>
      </c>
      <c r="AH313" s="26">
        <v>2.3906402587890625</v>
      </c>
      <c r="AI313" s="26">
        <v>0</v>
      </c>
      <c r="AJ313" s="26">
        <v>0</v>
      </c>
      <c r="AK313" s="26" t="s">
        <v>167</v>
      </c>
      <c r="AL313" s="26" t="s">
        <v>18</v>
      </c>
      <c r="AM313" s="26" t="s">
        <v>18</v>
      </c>
      <c r="AN313" s="26">
        <v>22.5</v>
      </c>
      <c r="AO313" s="26" t="s">
        <v>18</v>
      </c>
      <c r="AP313" s="26" t="s">
        <v>18</v>
      </c>
      <c r="AQ313" s="26" t="s">
        <v>115</v>
      </c>
      <c r="AR313" s="26" t="s">
        <v>18</v>
      </c>
      <c r="AS313" s="26" t="s">
        <v>66</v>
      </c>
      <c r="AT313" s="26" t="s">
        <v>18</v>
      </c>
      <c r="AU313" s="26">
        <v>83</v>
      </c>
      <c r="AV313" s="26">
        <v>7</v>
      </c>
      <c r="AW313" s="26" t="s">
        <v>18</v>
      </c>
    </row>
    <row r="314" spans="1:49">
      <c r="A314" s="27" t="s">
        <v>809</v>
      </c>
      <c r="B314" s="27" t="s">
        <v>810</v>
      </c>
      <c r="C314" s="28">
        <v>25238760862.719997</v>
      </c>
      <c r="D314" s="29">
        <v>522.8800048828125</v>
      </c>
      <c r="E314" s="29">
        <v>19.932207107543945</v>
      </c>
      <c r="F314" s="29">
        <v>6.7123850086621806</v>
      </c>
      <c r="G314" s="29">
        <v>11207303168</v>
      </c>
      <c r="H314" s="29">
        <v>26.190000534057617</v>
      </c>
      <c r="I314" s="29" t="s">
        <v>23</v>
      </c>
      <c r="J314" s="29" t="s">
        <v>54</v>
      </c>
      <c r="K314" s="30">
        <v>8.8550000000000004</v>
      </c>
      <c r="L314" s="30">
        <v>112.69</v>
      </c>
      <c r="M314" s="30">
        <v>3849.12</v>
      </c>
      <c r="N314" s="26" t="s">
        <v>122</v>
      </c>
      <c r="O314" s="30">
        <v>89.093002319335938</v>
      </c>
      <c r="P314" s="30">
        <v>8.727266898955186</v>
      </c>
      <c r="Q314" s="30" t="s">
        <v>167</v>
      </c>
      <c r="R314" s="30">
        <v>6.9212727546691895</v>
      </c>
      <c r="S314" s="26" t="s">
        <v>114</v>
      </c>
      <c r="T314" s="26" t="s">
        <v>114</v>
      </c>
      <c r="U314" s="26" t="s">
        <v>114</v>
      </c>
      <c r="V314" s="26" t="s">
        <v>115</v>
      </c>
      <c r="W314" s="26">
        <v>11</v>
      </c>
      <c r="X314" s="26">
        <v>90.909103393554688</v>
      </c>
      <c r="Y314" s="26">
        <v>59.727298736572266</v>
      </c>
      <c r="Z314" s="26">
        <v>54.545501708984375</v>
      </c>
      <c r="AA314" s="26">
        <v>75</v>
      </c>
      <c r="AB314" s="26">
        <v>7.739861011505127</v>
      </c>
      <c r="AC314" s="26">
        <v>8.247899055480957</v>
      </c>
      <c r="AD314" s="26">
        <v>4.2846660614013672</v>
      </c>
      <c r="AE314" s="26">
        <v>7.1160516738891602</v>
      </c>
      <c r="AF314" s="26">
        <v>0</v>
      </c>
      <c r="AG314" s="26" t="s">
        <v>167</v>
      </c>
      <c r="AH314" s="26">
        <v>6.325230598449707</v>
      </c>
      <c r="AI314" s="26">
        <v>10</v>
      </c>
      <c r="AJ314" s="26" t="s">
        <v>167</v>
      </c>
      <c r="AK314" s="26" t="s">
        <v>167</v>
      </c>
      <c r="AL314" s="26">
        <v>37.599998474121094</v>
      </c>
      <c r="AM314" s="26" t="s">
        <v>18</v>
      </c>
      <c r="AN314" s="26">
        <v>94.400001525878906</v>
      </c>
      <c r="AO314" s="26">
        <v>0</v>
      </c>
      <c r="AP314" s="26" t="s">
        <v>18</v>
      </c>
      <c r="AQ314" s="26" t="s">
        <v>115</v>
      </c>
      <c r="AR314" s="26" t="s">
        <v>18</v>
      </c>
      <c r="AS314" s="26" t="s">
        <v>67</v>
      </c>
      <c r="AT314" s="26">
        <v>48.486067800020116</v>
      </c>
      <c r="AU314" s="26">
        <v>86</v>
      </c>
      <c r="AV314" s="26">
        <v>4</v>
      </c>
      <c r="AW314" s="26" t="s">
        <v>115</v>
      </c>
    </row>
    <row r="315" spans="1:49">
      <c r="A315" s="27" t="s">
        <v>811</v>
      </c>
      <c r="B315" s="27" t="s">
        <v>812</v>
      </c>
      <c r="C315" s="28">
        <v>25019095087.020004</v>
      </c>
      <c r="D315" s="29">
        <v>87.540000915527344</v>
      </c>
      <c r="E315" s="29">
        <v>32.129745483398438</v>
      </c>
      <c r="F315" s="29">
        <v>23.310775520205308</v>
      </c>
      <c r="G315" s="29">
        <v>4257199936</v>
      </c>
      <c r="H315" s="29">
        <v>3.0600000023841858</v>
      </c>
      <c r="I315" s="29" t="s">
        <v>19</v>
      </c>
      <c r="J315" s="29" t="s">
        <v>43</v>
      </c>
      <c r="K315" s="30">
        <v>65.617000000000004</v>
      </c>
      <c r="L315" s="30">
        <v>19.898</v>
      </c>
      <c r="M315" s="30" t="s">
        <v>18</v>
      </c>
      <c r="N315" s="26" t="s">
        <v>118</v>
      </c>
      <c r="O315" s="30" t="s">
        <v>18</v>
      </c>
      <c r="P315" s="30" t="s">
        <v>18</v>
      </c>
      <c r="Q315" s="30" t="s">
        <v>167</v>
      </c>
      <c r="R315" s="30">
        <v>0</v>
      </c>
      <c r="S315" s="26" t="s">
        <v>18</v>
      </c>
      <c r="T315" s="26" t="s">
        <v>18</v>
      </c>
      <c r="U315" s="26" t="s">
        <v>18</v>
      </c>
      <c r="V315" s="26" t="s">
        <v>18</v>
      </c>
      <c r="W315" s="26">
        <v>15</v>
      </c>
      <c r="X315" s="26" t="s">
        <v>18</v>
      </c>
      <c r="Y315" s="26">
        <v>66.733299255371094</v>
      </c>
      <c r="Z315" s="26">
        <v>20</v>
      </c>
      <c r="AA315" s="26" t="s">
        <v>18</v>
      </c>
      <c r="AB315" s="26">
        <v>4.4283413887023926</v>
      </c>
      <c r="AC315" s="26">
        <v>8.6719913482666016</v>
      </c>
      <c r="AD315" s="26">
        <v>5.6643567085266113</v>
      </c>
      <c r="AE315" s="26">
        <v>8.9529047012329102</v>
      </c>
      <c r="AF315" s="26" t="s">
        <v>167</v>
      </c>
      <c r="AG315" s="26" t="s">
        <v>167</v>
      </c>
      <c r="AH315" s="26">
        <v>0.55308675765991211</v>
      </c>
      <c r="AI315" s="26">
        <v>9.8142414093017578</v>
      </c>
      <c r="AJ315" s="26">
        <v>0</v>
      </c>
      <c r="AK315" s="26" t="s">
        <v>167</v>
      </c>
      <c r="AL315" s="26" t="s">
        <v>18</v>
      </c>
      <c r="AM315" s="26" t="s">
        <v>18</v>
      </c>
      <c r="AN315" s="26" t="s">
        <v>18</v>
      </c>
      <c r="AO315" s="26">
        <v>0</v>
      </c>
      <c r="AP315" s="26" t="s">
        <v>18</v>
      </c>
      <c r="AQ315" s="26" t="s">
        <v>18</v>
      </c>
      <c r="AR315" s="26" t="s">
        <v>18</v>
      </c>
      <c r="AS315" s="26" t="s">
        <v>69</v>
      </c>
      <c r="AT315" s="26" t="s">
        <v>18</v>
      </c>
      <c r="AU315" s="26">
        <v>32</v>
      </c>
      <c r="AV315" s="26">
        <v>8</v>
      </c>
      <c r="AW315" s="26" t="s">
        <v>18</v>
      </c>
    </row>
    <row r="316" spans="1:49">
      <c r="A316" s="27" t="s">
        <v>813</v>
      </c>
      <c r="B316" s="27" t="s">
        <v>814</v>
      </c>
      <c r="C316" s="28">
        <v>24991169102.369995</v>
      </c>
      <c r="D316" s="29">
        <v>111.98999786376953</v>
      </c>
      <c r="E316" s="29">
        <v>28.04962158203125</v>
      </c>
      <c r="F316" s="29">
        <v>29.657321389595847</v>
      </c>
      <c r="G316" s="29">
        <v>16060300288</v>
      </c>
      <c r="H316" s="29">
        <v>3.6956271212548018</v>
      </c>
      <c r="I316" s="29" t="s">
        <v>35</v>
      </c>
      <c r="J316" s="29" t="s">
        <v>36</v>
      </c>
      <c r="K316" s="30">
        <v>8837.6669999999995</v>
      </c>
      <c r="L316" s="30">
        <v>3433.1779999999999</v>
      </c>
      <c r="M316" s="30">
        <v>3736.422</v>
      </c>
      <c r="N316" s="26" t="s">
        <v>118</v>
      </c>
      <c r="O316" s="30" t="s">
        <v>18</v>
      </c>
      <c r="P316" s="30" t="s">
        <v>18</v>
      </c>
      <c r="Q316" s="30">
        <v>2.3796319961547852</v>
      </c>
      <c r="R316" s="30" t="s">
        <v>167</v>
      </c>
      <c r="S316" s="26" t="s">
        <v>18</v>
      </c>
      <c r="T316" s="26" t="s">
        <v>18</v>
      </c>
      <c r="U316" s="26" t="s">
        <v>18</v>
      </c>
      <c r="V316" s="26" t="s">
        <v>18</v>
      </c>
      <c r="W316" s="26">
        <v>12</v>
      </c>
      <c r="X316" s="26" t="s">
        <v>18</v>
      </c>
      <c r="Y316" s="26">
        <v>63.333301544189453</v>
      </c>
      <c r="Z316" s="26">
        <v>33.333301544189453</v>
      </c>
      <c r="AA316" s="26" t="s">
        <v>18</v>
      </c>
      <c r="AB316" s="26">
        <v>6.9731507301330566</v>
      </c>
      <c r="AC316" s="26">
        <v>8.5906953811645508</v>
      </c>
      <c r="AD316" s="26">
        <v>3.2720906734466553</v>
      </c>
      <c r="AE316" s="26">
        <v>9.6334352493286133</v>
      </c>
      <c r="AF316" s="26" t="s">
        <v>167</v>
      </c>
      <c r="AG316" s="26" t="s">
        <v>167</v>
      </c>
      <c r="AH316" s="26" t="s">
        <v>167</v>
      </c>
      <c r="AI316" s="26" t="s">
        <v>167</v>
      </c>
      <c r="AJ316" s="26" t="s">
        <v>167</v>
      </c>
      <c r="AK316" s="26" t="s">
        <v>167</v>
      </c>
      <c r="AL316" s="26" t="s">
        <v>18</v>
      </c>
      <c r="AM316" s="26" t="s">
        <v>18</v>
      </c>
      <c r="AN316" s="26" t="s">
        <v>18</v>
      </c>
      <c r="AO316" s="26">
        <v>0</v>
      </c>
      <c r="AP316" s="26" t="s">
        <v>18</v>
      </c>
      <c r="AQ316" s="26" t="s">
        <v>18</v>
      </c>
      <c r="AR316" s="26" t="s">
        <v>18</v>
      </c>
      <c r="AS316" s="26" t="s">
        <v>67</v>
      </c>
      <c r="AT316" s="26" t="s">
        <v>18</v>
      </c>
      <c r="AU316" s="26">
        <v>80</v>
      </c>
      <c r="AV316" s="26">
        <v>9</v>
      </c>
      <c r="AW316" s="26" t="s">
        <v>18</v>
      </c>
    </row>
    <row r="317" spans="1:49">
      <c r="A317" s="27" t="s">
        <v>815</v>
      </c>
      <c r="B317" s="27" t="s">
        <v>816</v>
      </c>
      <c r="C317" s="28">
        <v>24628146965.440002</v>
      </c>
      <c r="D317" s="29">
        <v>327.92001342773438</v>
      </c>
      <c r="E317" s="29">
        <v>54.6002197265625</v>
      </c>
      <c r="F317" s="29">
        <v>19.678837017421301</v>
      </c>
      <c r="G317" s="29">
        <v>3862260032</v>
      </c>
      <c r="H317" s="29">
        <v>5.8300000429153442</v>
      </c>
      <c r="I317" s="29" t="s">
        <v>21</v>
      </c>
      <c r="J317" s="29" t="s">
        <v>29</v>
      </c>
      <c r="K317" s="30">
        <v>34.125</v>
      </c>
      <c r="L317" s="30">
        <v>58.183</v>
      </c>
      <c r="M317" s="30">
        <v>37.692</v>
      </c>
      <c r="N317" s="26" t="s">
        <v>118</v>
      </c>
      <c r="O317" s="30" t="s">
        <v>18</v>
      </c>
      <c r="P317" s="30" t="s">
        <v>18</v>
      </c>
      <c r="Q317" s="30" t="s">
        <v>167</v>
      </c>
      <c r="R317" s="30" t="s">
        <v>167</v>
      </c>
      <c r="S317" s="26" t="s">
        <v>18</v>
      </c>
      <c r="T317" s="26" t="s">
        <v>18</v>
      </c>
      <c r="U317" s="26" t="s">
        <v>18</v>
      </c>
      <c r="V317" s="26" t="s">
        <v>18</v>
      </c>
      <c r="W317" s="26">
        <v>10</v>
      </c>
      <c r="X317" s="26" t="s">
        <v>18</v>
      </c>
      <c r="Y317" s="26">
        <v>64.599998474121094</v>
      </c>
      <c r="Z317" s="26">
        <v>40</v>
      </c>
      <c r="AA317" s="26" t="s">
        <v>18</v>
      </c>
      <c r="AB317" s="26">
        <v>5.438934326171875</v>
      </c>
      <c r="AC317" s="26">
        <v>7.1581387519836426</v>
      </c>
      <c r="AD317" s="26">
        <v>4.9678163528442383</v>
      </c>
      <c r="AE317" s="26">
        <v>7.2179989814758301</v>
      </c>
      <c r="AF317" s="26">
        <v>1</v>
      </c>
      <c r="AG317" s="26">
        <v>3</v>
      </c>
      <c r="AH317" s="26">
        <v>1.5</v>
      </c>
      <c r="AI317" s="26">
        <v>1.5</v>
      </c>
      <c r="AJ317" s="26">
        <v>0</v>
      </c>
      <c r="AK317" s="26" t="s">
        <v>167</v>
      </c>
      <c r="AL317" s="26" t="s">
        <v>18</v>
      </c>
      <c r="AM317" s="26" t="s">
        <v>18</v>
      </c>
      <c r="AN317" s="26" t="s">
        <v>18</v>
      </c>
      <c r="AO317" s="26" t="s">
        <v>18</v>
      </c>
      <c r="AP317" s="26" t="s">
        <v>18</v>
      </c>
      <c r="AQ317" s="26" t="s">
        <v>18</v>
      </c>
      <c r="AR317" s="26" t="s">
        <v>18</v>
      </c>
      <c r="AS317" s="26" t="s">
        <v>66</v>
      </c>
      <c r="AT317" s="26" t="s">
        <v>18</v>
      </c>
      <c r="AU317" s="26">
        <v>46</v>
      </c>
      <c r="AV317" s="26">
        <v>8</v>
      </c>
      <c r="AW317" s="26" t="s">
        <v>18</v>
      </c>
    </row>
    <row r="318" spans="1:49">
      <c r="A318" s="27" t="s">
        <v>817</v>
      </c>
      <c r="B318" s="27" t="s">
        <v>818</v>
      </c>
      <c r="C318" s="28">
        <v>24616614713.459999</v>
      </c>
      <c r="D318" s="29">
        <v>51.619998931884766</v>
      </c>
      <c r="E318" s="29">
        <v>23.8114013671875</v>
      </c>
      <c r="F318" s="29">
        <v>-9.236579370109899</v>
      </c>
      <c r="G318" s="29">
        <v>4260000064</v>
      </c>
      <c r="H318" s="29">
        <v>2.0100000202655792</v>
      </c>
      <c r="I318" s="29" t="s">
        <v>25</v>
      </c>
      <c r="J318" s="29" t="s">
        <v>48</v>
      </c>
      <c r="K318" s="30">
        <v>121.34699999999999</v>
      </c>
      <c r="L318" s="30">
        <v>54.71</v>
      </c>
      <c r="M318" s="30">
        <v>8.6579999999999995</v>
      </c>
      <c r="N318" s="26" t="s">
        <v>118</v>
      </c>
      <c r="O318" s="30" t="s">
        <v>18</v>
      </c>
      <c r="P318" s="30" t="s">
        <v>18</v>
      </c>
      <c r="Q318" s="30" t="s">
        <v>167</v>
      </c>
      <c r="R318" s="30">
        <v>5.5155210494995117</v>
      </c>
      <c r="S318" s="26" t="s">
        <v>18</v>
      </c>
      <c r="T318" s="26" t="s">
        <v>18</v>
      </c>
      <c r="U318" s="26" t="s">
        <v>114</v>
      </c>
      <c r="V318" s="26" t="s">
        <v>18</v>
      </c>
      <c r="W318" s="26">
        <v>11</v>
      </c>
      <c r="X318" s="26">
        <v>58.333301544189453</v>
      </c>
      <c r="Y318" s="26">
        <v>57.727298736572266</v>
      </c>
      <c r="Z318" s="26">
        <v>36.363601684570313</v>
      </c>
      <c r="AA318" s="26">
        <v>90</v>
      </c>
      <c r="AB318" s="26">
        <v>7.2058629989624023</v>
      </c>
      <c r="AC318" s="26">
        <v>7.2463030815124512</v>
      </c>
      <c r="AD318" s="26">
        <v>6.113764762878418</v>
      </c>
      <c r="AE318" s="26">
        <v>7.969170093536377</v>
      </c>
      <c r="AF318" s="26" t="s">
        <v>167</v>
      </c>
      <c r="AG318" s="26">
        <v>3</v>
      </c>
      <c r="AH318" s="26" t="s">
        <v>167</v>
      </c>
      <c r="AI318" s="26" t="s">
        <v>167</v>
      </c>
      <c r="AJ318" s="26">
        <v>5.6428017616271973</v>
      </c>
      <c r="AK318" s="26">
        <v>4.400270938873291</v>
      </c>
      <c r="AL318" s="26" t="s">
        <v>18</v>
      </c>
      <c r="AM318" s="26" t="s">
        <v>18</v>
      </c>
      <c r="AN318" s="26" t="s">
        <v>18</v>
      </c>
      <c r="AO318" s="26">
        <v>14</v>
      </c>
      <c r="AP318" s="26" t="s">
        <v>18</v>
      </c>
      <c r="AQ318" s="26" t="s">
        <v>114</v>
      </c>
      <c r="AR318" s="26" t="s">
        <v>18</v>
      </c>
      <c r="AS318" s="26" t="s">
        <v>67</v>
      </c>
      <c r="AT318" s="26" t="s">
        <v>18</v>
      </c>
      <c r="AU318" s="26">
        <v>43</v>
      </c>
      <c r="AV318" s="26">
        <v>10</v>
      </c>
      <c r="AW318" s="26" t="s">
        <v>18</v>
      </c>
    </row>
    <row r="319" spans="1:49">
      <c r="A319" s="27" t="s">
        <v>819</v>
      </c>
      <c r="B319" s="27" t="s">
        <v>820</v>
      </c>
      <c r="C319" s="28">
        <v>24411473152.080002</v>
      </c>
      <c r="D319" s="29">
        <v>105.76999664306641</v>
      </c>
      <c r="E319" s="29">
        <v>64.871147155761719</v>
      </c>
      <c r="F319" s="29">
        <v>13.002135007844174</v>
      </c>
      <c r="G319" s="29">
        <v>22749073152</v>
      </c>
      <c r="H319" s="29">
        <v>1.3924189805984497</v>
      </c>
      <c r="I319" s="29" t="s">
        <v>26</v>
      </c>
      <c r="J319" s="29" t="s">
        <v>101</v>
      </c>
      <c r="K319" s="30">
        <v>197.55500000000001</v>
      </c>
      <c r="L319" s="30">
        <v>1194.221</v>
      </c>
      <c r="M319" s="30">
        <v>40.113</v>
      </c>
      <c r="N319" s="26" t="s">
        <v>118</v>
      </c>
      <c r="O319" s="30" t="s">
        <v>18</v>
      </c>
      <c r="P319" s="30" t="s">
        <v>18</v>
      </c>
      <c r="Q319" s="30" t="s">
        <v>167</v>
      </c>
      <c r="R319" s="30">
        <v>0</v>
      </c>
      <c r="S319" s="26" t="s">
        <v>18</v>
      </c>
      <c r="T319" s="26" t="s">
        <v>18</v>
      </c>
      <c r="U319" s="26" t="s">
        <v>18</v>
      </c>
      <c r="V319" s="26" t="s">
        <v>18</v>
      </c>
      <c r="W319" s="26">
        <v>11</v>
      </c>
      <c r="X319" s="26" t="s">
        <v>18</v>
      </c>
      <c r="Y319" s="26">
        <v>58.181800842285156</v>
      </c>
      <c r="Z319" s="26">
        <v>18.181800842285156</v>
      </c>
      <c r="AA319" s="26" t="s">
        <v>18</v>
      </c>
      <c r="AB319" s="26">
        <v>4.7281193733215332</v>
      </c>
      <c r="AC319" s="26">
        <v>5.4309258460998535</v>
      </c>
      <c r="AD319" s="26">
        <v>4.7573604583740234</v>
      </c>
      <c r="AE319" s="26">
        <v>9.3069400787353516</v>
      </c>
      <c r="AF319" s="26">
        <v>0</v>
      </c>
      <c r="AG319" s="26" t="s">
        <v>167</v>
      </c>
      <c r="AH319" s="26" t="s">
        <v>167</v>
      </c>
      <c r="AI319" s="26" t="s">
        <v>167</v>
      </c>
      <c r="AJ319" s="26" t="s">
        <v>167</v>
      </c>
      <c r="AK319" s="26">
        <v>3</v>
      </c>
      <c r="AL319" s="26" t="s">
        <v>18</v>
      </c>
      <c r="AM319" s="26" t="s">
        <v>18</v>
      </c>
      <c r="AN319" s="26" t="s">
        <v>18</v>
      </c>
      <c r="AO319" s="26">
        <v>0</v>
      </c>
      <c r="AP319" s="26" t="s">
        <v>18</v>
      </c>
      <c r="AQ319" s="26" t="s">
        <v>18</v>
      </c>
      <c r="AR319" s="26" t="s">
        <v>18</v>
      </c>
      <c r="AS319" s="26" t="s">
        <v>71</v>
      </c>
      <c r="AT319" s="26" t="s">
        <v>18</v>
      </c>
      <c r="AU319" s="26">
        <v>52</v>
      </c>
      <c r="AV319" s="26">
        <v>10</v>
      </c>
      <c r="AW319" s="26" t="s">
        <v>18</v>
      </c>
    </row>
    <row r="320" spans="1:49">
      <c r="A320" s="27" t="s">
        <v>821</v>
      </c>
      <c r="B320" s="27" t="s">
        <v>822</v>
      </c>
      <c r="C320" s="28">
        <v>24341725024.760002</v>
      </c>
      <c r="D320" s="29">
        <v>177.19000244140625</v>
      </c>
      <c r="E320" s="29">
        <v>22.514993667602539</v>
      </c>
      <c r="F320" s="29">
        <v>15.558034099416339</v>
      </c>
      <c r="G320" s="29">
        <v>8438134016</v>
      </c>
      <c r="H320" s="29">
        <v>7.5599998235702515</v>
      </c>
      <c r="I320" s="29" t="s">
        <v>28</v>
      </c>
      <c r="J320" s="29" t="s">
        <v>273</v>
      </c>
      <c r="K320" s="30">
        <v>55.45</v>
      </c>
      <c r="L320" s="30">
        <v>92.786000000000001</v>
      </c>
      <c r="M320" s="30">
        <v>13516.441000000001</v>
      </c>
      <c r="N320" s="26" t="s">
        <v>118</v>
      </c>
      <c r="O320" s="30" t="s">
        <v>18</v>
      </c>
      <c r="P320" s="30" t="s">
        <v>18</v>
      </c>
      <c r="Q320" s="30" t="s">
        <v>167</v>
      </c>
      <c r="R320" s="30">
        <v>6.356743335723877</v>
      </c>
      <c r="S320" s="26" t="s">
        <v>18</v>
      </c>
      <c r="T320" s="26" t="s">
        <v>18</v>
      </c>
      <c r="U320" s="26" t="s">
        <v>18</v>
      </c>
      <c r="V320" s="26" t="s">
        <v>18</v>
      </c>
      <c r="W320" s="26">
        <v>11</v>
      </c>
      <c r="X320" s="26" t="s">
        <v>18</v>
      </c>
      <c r="Y320" s="26">
        <v>66.454498291015625</v>
      </c>
      <c r="Z320" s="26">
        <v>27.272699356079102</v>
      </c>
      <c r="AA320" s="26" t="s">
        <v>18</v>
      </c>
      <c r="AB320" s="26">
        <v>6.8637051582336426</v>
      </c>
      <c r="AC320" s="26">
        <v>6.8140015602111816</v>
      </c>
      <c r="AD320" s="26">
        <v>7.5265464782714844</v>
      </c>
      <c r="AE320" s="26">
        <v>8.8598651885986328</v>
      </c>
      <c r="AF320" s="26">
        <v>3</v>
      </c>
      <c r="AG320" s="26" t="s">
        <v>167</v>
      </c>
      <c r="AH320" s="26" t="s">
        <v>167</v>
      </c>
      <c r="AI320" s="26" t="s">
        <v>167</v>
      </c>
      <c r="AJ320" s="26" t="s">
        <v>167</v>
      </c>
      <c r="AK320" s="26">
        <v>3</v>
      </c>
      <c r="AL320" s="26" t="s">
        <v>18</v>
      </c>
      <c r="AM320" s="26" t="s">
        <v>18</v>
      </c>
      <c r="AN320" s="26" t="s">
        <v>18</v>
      </c>
      <c r="AO320" s="26" t="s">
        <v>18</v>
      </c>
      <c r="AP320" s="26" t="s">
        <v>18</v>
      </c>
      <c r="AQ320" s="26" t="s">
        <v>18</v>
      </c>
      <c r="AR320" s="26" t="s">
        <v>18</v>
      </c>
      <c r="AS320" s="26" t="s">
        <v>67</v>
      </c>
      <c r="AT320" s="26" t="s">
        <v>18</v>
      </c>
      <c r="AU320" s="26">
        <v>71</v>
      </c>
      <c r="AV320" s="26">
        <v>5</v>
      </c>
      <c r="AW320" s="26" t="s">
        <v>18</v>
      </c>
    </row>
    <row r="321" spans="1:49">
      <c r="A321" s="27" t="s">
        <v>823</v>
      </c>
      <c r="B321" s="27" t="s">
        <v>824</v>
      </c>
      <c r="C321" s="28">
        <v>24233836883.040001</v>
      </c>
      <c r="D321" s="29">
        <v>145.44000244140625</v>
      </c>
      <c r="E321" s="29">
        <v>9.3457431793212891</v>
      </c>
      <c r="F321" s="29">
        <v>7.1060632024878778</v>
      </c>
      <c r="G321" s="29">
        <v>12751894016</v>
      </c>
      <c r="H321" s="29">
        <v>15.68723726272583</v>
      </c>
      <c r="I321" s="29" t="s">
        <v>19</v>
      </c>
      <c r="J321" s="29" t="s">
        <v>20</v>
      </c>
      <c r="K321" s="30">
        <v>19.97</v>
      </c>
      <c r="L321" s="30">
        <v>46.137</v>
      </c>
      <c r="M321" s="30" t="s">
        <v>18</v>
      </c>
      <c r="N321" s="26" t="s">
        <v>118</v>
      </c>
      <c r="O321" s="30" t="s">
        <v>18</v>
      </c>
      <c r="P321" s="30" t="s">
        <v>18</v>
      </c>
      <c r="Q321" s="30" t="s">
        <v>167</v>
      </c>
      <c r="R321" s="30" t="s">
        <v>167</v>
      </c>
      <c r="S321" s="26" t="s">
        <v>18</v>
      </c>
      <c r="T321" s="26" t="s">
        <v>18</v>
      </c>
      <c r="U321" s="26" t="s">
        <v>18</v>
      </c>
      <c r="V321" s="26" t="s">
        <v>18</v>
      </c>
      <c r="W321" s="26">
        <v>17</v>
      </c>
      <c r="X321" s="26">
        <v>94.117599487304688</v>
      </c>
      <c r="Y321" s="26">
        <v>67.823501586914063</v>
      </c>
      <c r="Z321" s="26">
        <v>23.529399871826172</v>
      </c>
      <c r="AA321" s="26">
        <v>96</v>
      </c>
      <c r="AB321" s="26">
        <v>6.2771563529968262</v>
      </c>
      <c r="AC321" s="26">
        <v>8.5109262466430664</v>
      </c>
      <c r="AD321" s="26">
        <v>7.4583134651184082</v>
      </c>
      <c r="AE321" s="26">
        <v>8.6533489227294922</v>
      </c>
      <c r="AF321" s="26" t="s">
        <v>167</v>
      </c>
      <c r="AG321" s="26" t="s">
        <v>167</v>
      </c>
      <c r="AH321" s="26">
        <v>7.8220996856689453</v>
      </c>
      <c r="AI321" s="26">
        <v>2</v>
      </c>
      <c r="AJ321" s="26">
        <v>0</v>
      </c>
      <c r="AK321" s="26" t="s">
        <v>167</v>
      </c>
      <c r="AL321" s="26" t="s">
        <v>18</v>
      </c>
      <c r="AM321" s="26" t="s">
        <v>18</v>
      </c>
      <c r="AN321" s="26">
        <v>59</v>
      </c>
      <c r="AO321" s="26" t="s">
        <v>18</v>
      </c>
      <c r="AP321" s="26" t="s">
        <v>18</v>
      </c>
      <c r="AQ321" s="26" t="s">
        <v>18</v>
      </c>
      <c r="AR321" s="26" t="s">
        <v>18</v>
      </c>
      <c r="AS321" s="26" t="s">
        <v>69</v>
      </c>
      <c r="AT321" s="26" t="s">
        <v>18</v>
      </c>
      <c r="AU321" s="26">
        <v>76</v>
      </c>
      <c r="AV321" s="26">
        <v>8</v>
      </c>
      <c r="AW321" s="26" t="s">
        <v>18</v>
      </c>
    </row>
    <row r="322" spans="1:49">
      <c r="A322" s="27" t="s">
        <v>825</v>
      </c>
      <c r="B322" s="27" t="s">
        <v>826</v>
      </c>
      <c r="C322" s="28">
        <v>24160468757.200001</v>
      </c>
      <c r="D322" s="29">
        <v>941.260009765625</v>
      </c>
      <c r="E322" s="29">
        <v>33.807991027832031</v>
      </c>
      <c r="F322" s="29">
        <v>40.816543254991046</v>
      </c>
      <c r="G322" s="29">
        <v>4119575872</v>
      </c>
      <c r="H322" s="29">
        <v>27.96999979019165</v>
      </c>
      <c r="I322" s="29" t="s">
        <v>23</v>
      </c>
      <c r="J322" s="29" t="s">
        <v>308</v>
      </c>
      <c r="K322" s="30">
        <v>0.35799999999999998</v>
      </c>
      <c r="L322" s="30">
        <v>36.566000000000003</v>
      </c>
      <c r="M322" s="30">
        <v>1311.1590000000001</v>
      </c>
      <c r="N322" s="26" t="s">
        <v>122</v>
      </c>
      <c r="O322" s="30" t="s">
        <v>18</v>
      </c>
      <c r="P322" s="30" t="s">
        <v>18</v>
      </c>
      <c r="Q322" s="30">
        <v>6.8499755859375</v>
      </c>
      <c r="R322" s="30" t="s">
        <v>167</v>
      </c>
      <c r="S322" s="26" t="s">
        <v>114</v>
      </c>
      <c r="T322" s="26" t="s">
        <v>114</v>
      </c>
      <c r="U322" s="26" t="s">
        <v>114</v>
      </c>
      <c r="V322" s="26" t="s">
        <v>115</v>
      </c>
      <c r="W322" s="26">
        <v>10</v>
      </c>
      <c r="X322" s="26">
        <v>90</v>
      </c>
      <c r="Y322" s="26">
        <v>61.299999237060547</v>
      </c>
      <c r="Z322" s="26">
        <v>40</v>
      </c>
      <c r="AA322" s="26">
        <v>80</v>
      </c>
      <c r="AB322" s="26">
        <v>8.2653226852416992</v>
      </c>
      <c r="AC322" s="26">
        <v>8.3016061782836914</v>
      </c>
      <c r="AD322" s="26">
        <v>5.8205509185791016</v>
      </c>
      <c r="AE322" s="26">
        <v>8.5849580764770508</v>
      </c>
      <c r="AF322" s="26">
        <v>3</v>
      </c>
      <c r="AG322" s="26">
        <v>2.9434928894042969</v>
      </c>
      <c r="AH322" s="26" t="s">
        <v>167</v>
      </c>
      <c r="AI322" s="26">
        <v>3</v>
      </c>
      <c r="AJ322" s="26">
        <v>0</v>
      </c>
      <c r="AK322" s="26" t="s">
        <v>167</v>
      </c>
      <c r="AL322" s="26" t="s">
        <v>18</v>
      </c>
      <c r="AM322" s="26">
        <v>0.88350272597249269</v>
      </c>
      <c r="AN322" s="26">
        <v>63.950000762939453</v>
      </c>
      <c r="AO322" s="26">
        <v>0</v>
      </c>
      <c r="AP322" s="26" t="s">
        <v>18</v>
      </c>
      <c r="AQ322" s="26" t="s">
        <v>114</v>
      </c>
      <c r="AR322" s="26" t="s">
        <v>18</v>
      </c>
      <c r="AS322" s="26" t="s">
        <v>68</v>
      </c>
      <c r="AT322" s="26" t="s">
        <v>18</v>
      </c>
      <c r="AU322" s="26">
        <v>76</v>
      </c>
      <c r="AV322" s="26">
        <v>1</v>
      </c>
      <c r="AW322" s="26" t="s">
        <v>114</v>
      </c>
    </row>
    <row r="323" spans="1:49">
      <c r="A323" s="27" t="s">
        <v>827</v>
      </c>
      <c r="B323" s="27" t="s">
        <v>828</v>
      </c>
      <c r="C323" s="28">
        <v>24126816784.340004</v>
      </c>
      <c r="D323" s="29">
        <v>204.86000061035156</v>
      </c>
      <c r="E323" s="29">
        <v>29.627975463867188</v>
      </c>
      <c r="F323" s="29">
        <v>-3.3752194115999057E-2</v>
      </c>
      <c r="G323" s="29">
        <v>6320800000</v>
      </c>
      <c r="H323" s="29">
        <v>5.8100000619888306</v>
      </c>
      <c r="I323" s="29" t="s">
        <v>28</v>
      </c>
      <c r="J323" s="29" t="s">
        <v>55</v>
      </c>
      <c r="K323" s="30">
        <v>12.996</v>
      </c>
      <c r="L323" s="30">
        <v>36.402999999999999</v>
      </c>
      <c r="M323" s="30">
        <v>459.60599999999999</v>
      </c>
      <c r="N323" s="26" t="s">
        <v>122</v>
      </c>
      <c r="O323" s="30">
        <v>50.597000122070313</v>
      </c>
      <c r="P323" s="30">
        <v>8.348100137284943</v>
      </c>
      <c r="Q323" s="30" t="s">
        <v>167</v>
      </c>
      <c r="R323" s="30">
        <v>3.5142855644226074</v>
      </c>
      <c r="S323" s="26" t="s">
        <v>114</v>
      </c>
      <c r="T323" s="26" t="s">
        <v>114</v>
      </c>
      <c r="U323" s="26" t="s">
        <v>114</v>
      </c>
      <c r="V323" s="26" t="s">
        <v>18</v>
      </c>
      <c r="W323" s="26">
        <v>11</v>
      </c>
      <c r="X323" s="26">
        <v>83.333297729492188</v>
      </c>
      <c r="Y323" s="26">
        <v>65.545501708984375</v>
      </c>
      <c r="Z323" s="26">
        <v>36.363601684570313</v>
      </c>
      <c r="AA323" s="26">
        <v>100</v>
      </c>
      <c r="AB323" s="26">
        <v>7.0664434432983398</v>
      </c>
      <c r="AC323" s="26">
        <v>8.3388919830322266</v>
      </c>
      <c r="AD323" s="26">
        <v>8.2496194839477539</v>
      </c>
      <c r="AE323" s="26">
        <v>9.3486433029174805</v>
      </c>
      <c r="AF323" s="26" t="s">
        <v>167</v>
      </c>
      <c r="AG323" s="26" t="s">
        <v>167</v>
      </c>
      <c r="AH323" s="26">
        <v>2.1936056613922119</v>
      </c>
      <c r="AI323" s="26">
        <v>3.5708544254302979</v>
      </c>
      <c r="AJ323" s="26" t="s">
        <v>167</v>
      </c>
      <c r="AK323" s="26" t="s">
        <v>167</v>
      </c>
      <c r="AL323" s="26" t="s">
        <v>18</v>
      </c>
      <c r="AM323" s="26" t="s">
        <v>18</v>
      </c>
      <c r="AN323" s="26" t="s">
        <v>18</v>
      </c>
      <c r="AO323" s="26">
        <v>0</v>
      </c>
      <c r="AP323" s="26" t="s">
        <v>18</v>
      </c>
      <c r="AQ323" s="26" t="s">
        <v>18</v>
      </c>
      <c r="AR323" s="26" t="s">
        <v>18</v>
      </c>
      <c r="AS323" s="26" t="s">
        <v>68</v>
      </c>
      <c r="AT323" s="26" t="s">
        <v>18</v>
      </c>
      <c r="AU323" s="26">
        <v>73</v>
      </c>
      <c r="AV323" s="26">
        <v>3</v>
      </c>
      <c r="AW323" s="26" t="s">
        <v>18</v>
      </c>
    </row>
    <row r="324" spans="1:49">
      <c r="A324" s="27" t="s">
        <v>829</v>
      </c>
      <c r="B324" s="27" t="s">
        <v>830</v>
      </c>
      <c r="C324" s="28">
        <v>23992471999.999996</v>
      </c>
      <c r="D324" s="29">
        <v>410.82998657226563</v>
      </c>
      <c r="E324" s="29">
        <v>21.481557846069336</v>
      </c>
      <c r="F324" s="29">
        <v>13.705679153160212</v>
      </c>
      <c r="G324" s="29">
        <v>34072000512</v>
      </c>
      <c r="H324" s="29">
        <v>18.889999628067017</v>
      </c>
      <c r="I324" s="29" t="s">
        <v>21</v>
      </c>
      <c r="J324" s="29" t="s">
        <v>41</v>
      </c>
      <c r="K324" s="30">
        <v>264.78300000000002</v>
      </c>
      <c r="L324" s="30">
        <v>198.25</v>
      </c>
      <c r="M324" s="30">
        <v>124.336</v>
      </c>
      <c r="N324" s="26" t="s">
        <v>118</v>
      </c>
      <c r="O324" s="30" t="s">
        <v>18</v>
      </c>
      <c r="P324" s="30" t="s">
        <v>18</v>
      </c>
      <c r="Q324" s="30" t="s">
        <v>167</v>
      </c>
      <c r="R324" s="30">
        <v>0</v>
      </c>
      <c r="S324" s="26" t="s">
        <v>18</v>
      </c>
      <c r="T324" s="26" t="s">
        <v>18</v>
      </c>
      <c r="U324" s="26" t="s">
        <v>18</v>
      </c>
      <c r="V324" s="26" t="s">
        <v>18</v>
      </c>
      <c r="W324" s="26">
        <v>9</v>
      </c>
      <c r="X324" s="26" t="s">
        <v>18</v>
      </c>
      <c r="Y324" s="26">
        <v>69.333297729492188</v>
      </c>
      <c r="Z324" s="26">
        <v>22.222200393676758</v>
      </c>
      <c r="AA324" s="26" t="s">
        <v>18</v>
      </c>
      <c r="AB324" s="26">
        <v>6.8193364143371582</v>
      </c>
      <c r="AC324" s="26">
        <v>7.5093636512756348</v>
      </c>
      <c r="AD324" s="26">
        <v>5.779449462890625</v>
      </c>
      <c r="AE324" s="26">
        <v>8.7854833602905273</v>
      </c>
      <c r="AF324" s="26">
        <v>0</v>
      </c>
      <c r="AG324" s="26" t="s">
        <v>167</v>
      </c>
      <c r="AH324" s="26" t="s">
        <v>167</v>
      </c>
      <c r="AI324" s="26">
        <v>2</v>
      </c>
      <c r="AJ324" s="26" t="s">
        <v>167</v>
      </c>
      <c r="AK324" s="26" t="s">
        <v>167</v>
      </c>
      <c r="AL324" s="26" t="s">
        <v>18</v>
      </c>
      <c r="AM324" s="26">
        <v>0.58625001907348628</v>
      </c>
      <c r="AN324" s="26">
        <v>80</v>
      </c>
      <c r="AO324" s="26" t="s">
        <v>18</v>
      </c>
      <c r="AP324" s="26" t="s">
        <v>18</v>
      </c>
      <c r="AQ324" s="26" t="s">
        <v>18</v>
      </c>
      <c r="AR324" s="26" t="s">
        <v>18</v>
      </c>
      <c r="AS324" s="26" t="s">
        <v>67</v>
      </c>
      <c r="AT324" s="26" t="s">
        <v>18</v>
      </c>
      <c r="AU324" s="26">
        <v>63</v>
      </c>
      <c r="AV324" s="26">
        <v>7</v>
      </c>
      <c r="AW324" s="26" t="s">
        <v>18</v>
      </c>
    </row>
    <row r="325" spans="1:49">
      <c r="A325" s="27" t="s">
        <v>831</v>
      </c>
      <c r="B325" s="27" t="s">
        <v>832</v>
      </c>
      <c r="C325" s="28">
        <v>23937081326.869999</v>
      </c>
      <c r="D325" s="29">
        <v>63.110000610351563</v>
      </c>
      <c r="E325" s="29">
        <v>43.512523651123047</v>
      </c>
      <c r="F325" s="29">
        <v>4.3087101031466624</v>
      </c>
      <c r="G325" s="29">
        <v>2873964032</v>
      </c>
      <c r="H325" s="29">
        <v>2.199999988079071</v>
      </c>
      <c r="I325" s="29" t="s">
        <v>30</v>
      </c>
      <c r="J325" s="29" t="s">
        <v>128</v>
      </c>
      <c r="K325" s="30">
        <v>79.528000000000006</v>
      </c>
      <c r="L325" s="30">
        <v>50.515000000000001</v>
      </c>
      <c r="M325" s="30">
        <v>175.99299999999999</v>
      </c>
      <c r="N325" s="26" t="s">
        <v>118</v>
      </c>
      <c r="O325" s="30" t="s">
        <v>18</v>
      </c>
      <c r="P325" s="30" t="s">
        <v>18</v>
      </c>
      <c r="Q325" s="30">
        <v>4.7200875282287598</v>
      </c>
      <c r="R325" s="30">
        <v>2.8632760047912598</v>
      </c>
      <c r="S325" s="26" t="s">
        <v>18</v>
      </c>
      <c r="T325" s="26" t="s">
        <v>18</v>
      </c>
      <c r="U325" s="26" t="s">
        <v>18</v>
      </c>
      <c r="V325" s="26" t="s">
        <v>18</v>
      </c>
      <c r="W325" s="26">
        <v>11</v>
      </c>
      <c r="X325" s="26" t="s">
        <v>18</v>
      </c>
      <c r="Y325" s="26">
        <v>60</v>
      </c>
      <c r="Z325" s="26">
        <v>45.454498291015625</v>
      </c>
      <c r="AA325" s="26" t="s">
        <v>18</v>
      </c>
      <c r="AB325" s="26">
        <v>4.5801663398742676</v>
      </c>
      <c r="AC325" s="26">
        <v>8.6928071975708008</v>
      </c>
      <c r="AD325" s="26">
        <v>7.7078094482421875</v>
      </c>
      <c r="AE325" s="26">
        <v>8.4498052597045898</v>
      </c>
      <c r="AF325" s="26" t="s">
        <v>167</v>
      </c>
      <c r="AG325" s="26" t="s">
        <v>167</v>
      </c>
      <c r="AH325" s="26">
        <v>5.083775520324707</v>
      </c>
      <c r="AI325" s="26" t="s">
        <v>167</v>
      </c>
      <c r="AJ325" s="26" t="s">
        <v>167</v>
      </c>
      <c r="AK325" s="26" t="s">
        <v>167</v>
      </c>
      <c r="AL325" s="26" t="s">
        <v>18</v>
      </c>
      <c r="AM325" s="26" t="s">
        <v>18</v>
      </c>
      <c r="AN325" s="26" t="s">
        <v>18</v>
      </c>
      <c r="AO325" s="26" t="s">
        <v>18</v>
      </c>
      <c r="AP325" s="26" t="s">
        <v>18</v>
      </c>
      <c r="AQ325" s="26" t="s">
        <v>18</v>
      </c>
      <c r="AR325" s="26" t="s">
        <v>18</v>
      </c>
      <c r="AS325" s="26" t="s">
        <v>71</v>
      </c>
      <c r="AT325" s="26" t="s">
        <v>18</v>
      </c>
      <c r="AU325" s="26">
        <v>89</v>
      </c>
      <c r="AV325" s="26">
        <v>7</v>
      </c>
      <c r="AW325" s="26" t="s">
        <v>18</v>
      </c>
    </row>
    <row r="326" spans="1:49">
      <c r="A326" s="27" t="s">
        <v>833</v>
      </c>
      <c r="B326" s="27" t="s">
        <v>834</v>
      </c>
      <c r="C326" s="28">
        <v>23801047657.200001</v>
      </c>
      <c r="D326" s="29">
        <v>122.20999908447266</v>
      </c>
      <c r="E326" s="29">
        <v>24.991819381713867</v>
      </c>
      <c r="F326" s="29">
        <v>-0.78960971710895222</v>
      </c>
      <c r="G326" s="29">
        <v>4026999872</v>
      </c>
      <c r="H326" s="29">
        <v>2.7799999415874481</v>
      </c>
      <c r="I326" s="29" t="s">
        <v>45</v>
      </c>
      <c r="J326" s="29" t="s">
        <v>49</v>
      </c>
      <c r="K326" s="30">
        <v>12954.925999999999</v>
      </c>
      <c r="L326" s="30">
        <v>1.1080000000000001</v>
      </c>
      <c r="M326" s="30">
        <v>4019.2849999999999</v>
      </c>
      <c r="N326" s="26" t="s">
        <v>118</v>
      </c>
      <c r="O326" s="30" t="s">
        <v>18</v>
      </c>
      <c r="P326" s="30" t="s">
        <v>18</v>
      </c>
      <c r="Q326" s="30">
        <v>4.0199875831604004</v>
      </c>
      <c r="R326" s="30" t="s">
        <v>167</v>
      </c>
      <c r="S326" s="26" t="s">
        <v>18</v>
      </c>
      <c r="T326" s="26" t="s">
        <v>18</v>
      </c>
      <c r="U326" s="26" t="s">
        <v>18</v>
      </c>
      <c r="V326" s="26" t="s">
        <v>18</v>
      </c>
      <c r="W326" s="26">
        <v>10</v>
      </c>
      <c r="X326" s="26" t="s">
        <v>18</v>
      </c>
      <c r="Y326" s="26">
        <v>58.200000762939453</v>
      </c>
      <c r="Z326" s="26">
        <v>40</v>
      </c>
      <c r="AA326" s="26" t="s">
        <v>18</v>
      </c>
      <c r="AB326" s="26">
        <v>7.914431095123291</v>
      </c>
      <c r="AC326" s="26">
        <v>8.3591527938842773</v>
      </c>
      <c r="AD326" s="26">
        <v>6.0567402839660645</v>
      </c>
      <c r="AE326" s="26">
        <v>9.1204195022583008</v>
      </c>
      <c r="AF326" s="26" t="s">
        <v>167</v>
      </c>
      <c r="AG326" s="26" t="s">
        <v>167</v>
      </c>
      <c r="AH326" s="26" t="s">
        <v>167</v>
      </c>
      <c r="AI326" s="26" t="s">
        <v>167</v>
      </c>
      <c r="AJ326" s="26" t="s">
        <v>167</v>
      </c>
      <c r="AK326" s="26">
        <v>5.1331849098205566</v>
      </c>
      <c r="AL326" s="26" t="s">
        <v>18</v>
      </c>
      <c r="AM326" s="26" t="s">
        <v>18</v>
      </c>
      <c r="AN326" s="26" t="s">
        <v>18</v>
      </c>
      <c r="AO326" s="26">
        <v>53</v>
      </c>
      <c r="AP326" s="26" t="s">
        <v>18</v>
      </c>
      <c r="AQ326" s="26" t="s">
        <v>18</v>
      </c>
      <c r="AR326" s="26" t="s">
        <v>18</v>
      </c>
      <c r="AS326" s="26" t="s">
        <v>67</v>
      </c>
      <c r="AT326" s="26" t="s">
        <v>18</v>
      </c>
      <c r="AU326" s="26">
        <v>45</v>
      </c>
      <c r="AV326" s="26">
        <v>3</v>
      </c>
      <c r="AW326" s="26" t="s">
        <v>18</v>
      </c>
    </row>
    <row r="327" spans="1:49">
      <c r="A327" s="27" t="s">
        <v>836</v>
      </c>
      <c r="B327" s="27" t="s">
        <v>837</v>
      </c>
      <c r="C327" s="28">
        <v>23610964813.120003</v>
      </c>
      <c r="D327" s="29">
        <v>312.8800048828125</v>
      </c>
      <c r="E327" s="29">
        <v>114.54197692871094</v>
      </c>
      <c r="F327" s="29">
        <v>21.11640968760975</v>
      </c>
      <c r="G327" s="29">
        <v>1563391008</v>
      </c>
      <c r="H327" s="29">
        <v>2.3400000184774399</v>
      </c>
      <c r="I327" s="29" t="s">
        <v>28</v>
      </c>
      <c r="J327" s="29" t="s">
        <v>328</v>
      </c>
      <c r="K327" s="30">
        <v>18.989999999999998</v>
      </c>
      <c r="L327" s="30">
        <v>23.155000000000001</v>
      </c>
      <c r="M327" s="30">
        <v>17.736999999999998</v>
      </c>
      <c r="N327" s="26" t="s">
        <v>118</v>
      </c>
      <c r="O327" s="30" t="s">
        <v>18</v>
      </c>
      <c r="P327" s="30" t="s">
        <v>18</v>
      </c>
      <c r="Q327" s="30">
        <v>0</v>
      </c>
      <c r="R327" s="30">
        <v>0</v>
      </c>
      <c r="S327" s="26" t="s">
        <v>18</v>
      </c>
      <c r="T327" s="26" t="s">
        <v>18</v>
      </c>
      <c r="U327" s="26" t="s">
        <v>18</v>
      </c>
      <c r="V327" s="26" t="s">
        <v>18</v>
      </c>
      <c r="W327" s="26">
        <v>11</v>
      </c>
      <c r="X327" s="26" t="s">
        <v>18</v>
      </c>
      <c r="Y327" s="26">
        <v>57.636398315429688</v>
      </c>
      <c r="Z327" s="26">
        <v>45.454498291015625</v>
      </c>
      <c r="AA327" s="26" t="s">
        <v>18</v>
      </c>
      <c r="AB327" s="26">
        <v>5.6655707359313965</v>
      </c>
      <c r="AC327" s="26">
        <v>5.6498560905456543</v>
      </c>
      <c r="AD327" s="26">
        <v>5.8786296844482422</v>
      </c>
      <c r="AE327" s="26">
        <v>9.6268234252929688</v>
      </c>
      <c r="AF327" s="26">
        <v>5.6747994422912598</v>
      </c>
      <c r="AG327" s="26" t="s">
        <v>167</v>
      </c>
      <c r="AH327" s="26" t="s">
        <v>167</v>
      </c>
      <c r="AI327" s="26">
        <v>2.25</v>
      </c>
      <c r="AJ327" s="26" t="s">
        <v>167</v>
      </c>
      <c r="AK327" s="26" t="s">
        <v>167</v>
      </c>
      <c r="AL327" s="26" t="s">
        <v>18</v>
      </c>
      <c r="AM327" s="26" t="s">
        <v>18</v>
      </c>
      <c r="AN327" s="26" t="s">
        <v>18</v>
      </c>
      <c r="AO327" s="26">
        <v>0</v>
      </c>
      <c r="AP327" s="26" t="s">
        <v>18</v>
      </c>
      <c r="AQ327" s="26" t="s">
        <v>18</v>
      </c>
      <c r="AR327" s="26" t="s">
        <v>18</v>
      </c>
      <c r="AS327" s="26" t="s">
        <v>67</v>
      </c>
      <c r="AT327" s="26" t="s">
        <v>18</v>
      </c>
      <c r="AU327" s="26">
        <v>59</v>
      </c>
      <c r="AV327" s="26">
        <v>10</v>
      </c>
      <c r="AW327" s="26" t="s">
        <v>18</v>
      </c>
    </row>
    <row r="328" spans="1:49">
      <c r="A328" s="27" t="s">
        <v>838</v>
      </c>
      <c r="B328" s="27" t="s">
        <v>839</v>
      </c>
      <c r="C328" s="28">
        <v>23443431330.279995</v>
      </c>
      <c r="D328" s="29">
        <v>80.209999084472656</v>
      </c>
      <c r="E328" s="29">
        <v>69.515586853027344</v>
      </c>
      <c r="F328" s="29">
        <v>15.572998095345314</v>
      </c>
      <c r="G328" s="29">
        <v>5480289024</v>
      </c>
      <c r="H328" s="29">
        <v>0.63000000268220901</v>
      </c>
      <c r="I328" s="29" t="s">
        <v>30</v>
      </c>
      <c r="J328" s="29" t="s">
        <v>125</v>
      </c>
      <c r="K328" s="30">
        <v>138.49100000000001</v>
      </c>
      <c r="L328" s="30">
        <v>224.238</v>
      </c>
      <c r="M328" s="30">
        <v>149.26400000000001</v>
      </c>
      <c r="N328" s="26" t="s">
        <v>118</v>
      </c>
      <c r="O328" s="30" t="s">
        <v>18</v>
      </c>
      <c r="P328" s="30" t="s">
        <v>18</v>
      </c>
      <c r="Q328" s="30">
        <v>6.0176520347595215</v>
      </c>
      <c r="R328" s="30">
        <v>2.9790654182434082</v>
      </c>
      <c r="S328" s="26" t="s">
        <v>18</v>
      </c>
      <c r="T328" s="26" t="s">
        <v>18</v>
      </c>
      <c r="U328" s="26" t="s">
        <v>114</v>
      </c>
      <c r="V328" s="26" t="s">
        <v>18</v>
      </c>
      <c r="W328" s="26">
        <v>11</v>
      </c>
      <c r="X328" s="26" t="s">
        <v>18</v>
      </c>
      <c r="Y328" s="26">
        <v>66.363601684570313</v>
      </c>
      <c r="Z328" s="26">
        <v>36.363601684570313</v>
      </c>
      <c r="AA328" s="26" t="s">
        <v>18</v>
      </c>
      <c r="AB328" s="26">
        <v>6.7299075126647949</v>
      </c>
      <c r="AC328" s="26">
        <v>7.4780235290527344</v>
      </c>
      <c r="AD328" s="26">
        <v>6.7415771484375</v>
      </c>
      <c r="AE328" s="26">
        <v>7.7450485229492188</v>
      </c>
      <c r="AF328" s="26" t="s">
        <v>167</v>
      </c>
      <c r="AG328" s="26" t="s">
        <v>167</v>
      </c>
      <c r="AH328" s="26">
        <v>6.4183855056762695</v>
      </c>
      <c r="AI328" s="26" t="s">
        <v>167</v>
      </c>
      <c r="AJ328" s="26" t="s">
        <v>167</v>
      </c>
      <c r="AK328" s="26" t="s">
        <v>167</v>
      </c>
      <c r="AL328" s="26" t="s">
        <v>18</v>
      </c>
      <c r="AM328" s="26" t="s">
        <v>18</v>
      </c>
      <c r="AN328" s="26" t="s">
        <v>18</v>
      </c>
      <c r="AO328" s="26" t="s">
        <v>18</v>
      </c>
      <c r="AP328" s="26" t="s">
        <v>18</v>
      </c>
      <c r="AQ328" s="26" t="s">
        <v>18</v>
      </c>
      <c r="AR328" s="26" t="s">
        <v>18</v>
      </c>
      <c r="AS328" s="26" t="s">
        <v>67</v>
      </c>
      <c r="AT328" s="26" t="s">
        <v>18</v>
      </c>
      <c r="AU328" s="26">
        <v>88</v>
      </c>
      <c r="AV328" s="26">
        <v>3</v>
      </c>
      <c r="AW328" s="26" t="s">
        <v>18</v>
      </c>
    </row>
    <row r="329" spans="1:49">
      <c r="A329" s="27" t="s">
        <v>840</v>
      </c>
      <c r="B329" s="27" t="s">
        <v>841</v>
      </c>
      <c r="C329" s="28">
        <v>23443255468.619999</v>
      </c>
      <c r="D329" s="29">
        <v>148.22999572753906</v>
      </c>
      <c r="E329" s="29">
        <v>10.197915077209473</v>
      </c>
      <c r="F329" s="29">
        <v>25.905064060986138</v>
      </c>
      <c r="G329" s="29">
        <v>18795316480</v>
      </c>
      <c r="H329" s="29">
        <v>14.660000085830688</v>
      </c>
      <c r="I329" s="29" t="s">
        <v>16</v>
      </c>
      <c r="J329" s="29" t="s">
        <v>17</v>
      </c>
      <c r="K329" s="30">
        <v>2272.2170000000001</v>
      </c>
      <c r="L329" s="30">
        <v>3210.549</v>
      </c>
      <c r="M329" s="30">
        <v>8544.7009999999991</v>
      </c>
      <c r="N329" s="26" t="s">
        <v>118</v>
      </c>
      <c r="O329" s="30" t="s">
        <v>18</v>
      </c>
      <c r="P329" s="30" t="s">
        <v>18</v>
      </c>
      <c r="Q329" s="30">
        <v>7.7681150436401367</v>
      </c>
      <c r="R329" s="30">
        <v>8.9624776840209961</v>
      </c>
      <c r="S329" s="26" t="s">
        <v>18</v>
      </c>
      <c r="T329" s="26" t="s">
        <v>18</v>
      </c>
      <c r="U329" s="26" t="s">
        <v>18</v>
      </c>
      <c r="V329" s="26" t="s">
        <v>18</v>
      </c>
      <c r="W329" s="26">
        <v>11</v>
      </c>
      <c r="X329" s="26" t="s">
        <v>18</v>
      </c>
      <c r="Y329" s="26">
        <v>65.454498291015625</v>
      </c>
      <c r="Z329" s="26">
        <v>27.272699356079102</v>
      </c>
      <c r="AA329" s="26" t="s">
        <v>18</v>
      </c>
      <c r="AB329" s="26">
        <v>6.2632226943969727</v>
      </c>
      <c r="AC329" s="26">
        <v>8.3308315277099609</v>
      </c>
      <c r="AD329" s="26">
        <v>4.932774543762207</v>
      </c>
      <c r="AE329" s="26">
        <v>8.5704240798950195</v>
      </c>
      <c r="AF329" s="26" t="s">
        <v>167</v>
      </c>
      <c r="AG329" s="26">
        <v>10</v>
      </c>
      <c r="AH329" s="26" t="s">
        <v>167</v>
      </c>
      <c r="AI329" s="26" t="s">
        <v>167</v>
      </c>
      <c r="AJ329" s="26" t="s">
        <v>167</v>
      </c>
      <c r="AK329" s="26">
        <v>3.5253288745880127</v>
      </c>
      <c r="AL329" s="26" t="s">
        <v>18</v>
      </c>
      <c r="AM329" s="26" t="s">
        <v>18</v>
      </c>
      <c r="AN329" s="26" t="s">
        <v>18</v>
      </c>
      <c r="AO329" s="26">
        <v>6</v>
      </c>
      <c r="AP329" s="26" t="s">
        <v>18</v>
      </c>
      <c r="AQ329" s="26" t="s">
        <v>18</v>
      </c>
      <c r="AR329" s="26" t="s">
        <v>18</v>
      </c>
      <c r="AS329" s="26" t="s">
        <v>67</v>
      </c>
      <c r="AT329" s="26" t="s">
        <v>18</v>
      </c>
      <c r="AU329" s="26">
        <v>53</v>
      </c>
      <c r="AV329" s="26">
        <v>4</v>
      </c>
      <c r="AW329" s="26" t="s">
        <v>18</v>
      </c>
    </row>
    <row r="330" spans="1:49">
      <c r="A330" s="27" t="s">
        <v>842</v>
      </c>
      <c r="B330" s="27" t="s">
        <v>843</v>
      </c>
      <c r="C330" s="28">
        <v>23427150522.599998</v>
      </c>
      <c r="D330" s="29">
        <v>216.69999694824219</v>
      </c>
      <c r="E330" s="29">
        <v>36.134624481201172</v>
      </c>
      <c r="F330" s="29">
        <v>-14.199938871542573</v>
      </c>
      <c r="G330" s="29">
        <v>2711584000</v>
      </c>
      <c r="H330" s="29">
        <v>4.6399999856948853</v>
      </c>
      <c r="I330" s="29" t="s">
        <v>30</v>
      </c>
      <c r="J330" s="29" t="s">
        <v>125</v>
      </c>
      <c r="K330" s="30">
        <v>11.872</v>
      </c>
      <c r="L330" s="30">
        <v>20.001000000000001</v>
      </c>
      <c r="M330" s="30">
        <v>83.120999999999995</v>
      </c>
      <c r="N330" s="26" t="s">
        <v>118</v>
      </c>
      <c r="O330" s="30" t="s">
        <v>18</v>
      </c>
      <c r="P330" s="30" t="s">
        <v>18</v>
      </c>
      <c r="Q330" s="30">
        <v>2.1254754066467285</v>
      </c>
      <c r="R330" s="30">
        <v>3.2639040946960449</v>
      </c>
      <c r="S330" s="26" t="s">
        <v>18</v>
      </c>
      <c r="T330" s="26" t="s">
        <v>18</v>
      </c>
      <c r="U330" s="26" t="s">
        <v>18</v>
      </c>
      <c r="V330" s="26" t="s">
        <v>18</v>
      </c>
      <c r="W330" s="26">
        <v>10</v>
      </c>
      <c r="X330" s="26" t="s">
        <v>18</v>
      </c>
      <c r="Y330" s="26">
        <v>62.099998474121094</v>
      </c>
      <c r="Z330" s="26">
        <v>30</v>
      </c>
      <c r="AA330" s="26" t="s">
        <v>18</v>
      </c>
      <c r="AB330" s="26">
        <v>5.4266958236694336</v>
      </c>
      <c r="AC330" s="26">
        <v>8.651362419128418</v>
      </c>
      <c r="AD330" s="26">
        <v>5.0399308204650879</v>
      </c>
      <c r="AE330" s="26">
        <v>8.6670436859130859</v>
      </c>
      <c r="AF330" s="26" t="s">
        <v>167</v>
      </c>
      <c r="AG330" s="26" t="s">
        <v>167</v>
      </c>
      <c r="AH330" s="26">
        <v>5.2861409187316895</v>
      </c>
      <c r="AI330" s="26" t="s">
        <v>167</v>
      </c>
      <c r="AJ330" s="26" t="s">
        <v>167</v>
      </c>
      <c r="AK330" s="26" t="s">
        <v>167</v>
      </c>
      <c r="AL330" s="26" t="s">
        <v>18</v>
      </c>
      <c r="AM330" s="26" t="s">
        <v>18</v>
      </c>
      <c r="AN330" s="26">
        <v>41</v>
      </c>
      <c r="AO330" s="26" t="s">
        <v>18</v>
      </c>
      <c r="AP330" s="26" t="s">
        <v>18</v>
      </c>
      <c r="AQ330" s="26" t="s">
        <v>18</v>
      </c>
      <c r="AR330" s="26" t="s">
        <v>18</v>
      </c>
      <c r="AS330" s="26" t="s">
        <v>67</v>
      </c>
      <c r="AT330" s="26" t="s">
        <v>18</v>
      </c>
      <c r="AU330" s="26">
        <v>80</v>
      </c>
      <c r="AV330" s="26">
        <v>7</v>
      </c>
      <c r="AW330" s="26" t="s">
        <v>18</v>
      </c>
    </row>
    <row r="331" spans="1:49">
      <c r="A331" s="27" t="s">
        <v>844</v>
      </c>
      <c r="B331" s="27" t="s">
        <v>845</v>
      </c>
      <c r="C331" s="28">
        <v>23346276909.720001</v>
      </c>
      <c r="D331" s="29">
        <v>77.319999694824219</v>
      </c>
      <c r="E331" s="29">
        <v>11.06982421875</v>
      </c>
      <c r="F331" s="29">
        <v>0.71004423615739221</v>
      </c>
      <c r="G331" s="29">
        <v>18365999616</v>
      </c>
      <c r="H331" s="29">
        <v>5.5699999928474426</v>
      </c>
      <c r="I331" s="29" t="s">
        <v>19</v>
      </c>
      <c r="J331" s="29" t="s">
        <v>24</v>
      </c>
      <c r="K331" s="30">
        <v>8.4049999999999994</v>
      </c>
      <c r="L331" s="30">
        <v>67.471000000000004</v>
      </c>
      <c r="M331" s="30" t="s">
        <v>18</v>
      </c>
      <c r="N331" s="26" t="s">
        <v>118</v>
      </c>
      <c r="O331" s="30" t="s">
        <v>18</v>
      </c>
      <c r="P331" s="30" t="s">
        <v>18</v>
      </c>
      <c r="Q331" s="30" t="s">
        <v>167</v>
      </c>
      <c r="R331" s="30" t="s">
        <v>167</v>
      </c>
      <c r="S331" s="26" t="s">
        <v>18</v>
      </c>
      <c r="T331" s="26" t="s">
        <v>18</v>
      </c>
      <c r="U331" s="26" t="s">
        <v>114</v>
      </c>
      <c r="V331" s="26" t="s">
        <v>18</v>
      </c>
      <c r="W331" s="26">
        <v>13</v>
      </c>
      <c r="X331" s="26" t="s">
        <v>18</v>
      </c>
      <c r="Y331" s="26">
        <v>65.923103332519531</v>
      </c>
      <c r="Z331" s="26">
        <v>30.769199371337891</v>
      </c>
      <c r="AA331" s="26" t="s">
        <v>18</v>
      </c>
      <c r="AB331" s="26">
        <v>6.5193691253662109</v>
      </c>
      <c r="AC331" s="26">
        <v>8.9285058975219727</v>
      </c>
      <c r="AD331" s="26">
        <v>7.9150066375732422</v>
      </c>
      <c r="AE331" s="26">
        <v>7.9001412391662598</v>
      </c>
      <c r="AF331" s="26" t="s">
        <v>167</v>
      </c>
      <c r="AG331" s="26" t="s">
        <v>167</v>
      </c>
      <c r="AH331" s="26">
        <v>5.0672039985656738</v>
      </c>
      <c r="AI331" s="26" t="s">
        <v>167</v>
      </c>
      <c r="AJ331" s="26" t="s">
        <v>167</v>
      </c>
      <c r="AK331" s="26" t="s">
        <v>167</v>
      </c>
      <c r="AL331" s="26" t="s">
        <v>18</v>
      </c>
      <c r="AM331" s="26" t="s">
        <v>18</v>
      </c>
      <c r="AN331" s="26">
        <v>44</v>
      </c>
      <c r="AO331" s="26" t="s">
        <v>18</v>
      </c>
      <c r="AP331" s="26" t="s">
        <v>18</v>
      </c>
      <c r="AQ331" s="26" t="s">
        <v>18</v>
      </c>
      <c r="AR331" s="26" t="s">
        <v>18</v>
      </c>
      <c r="AS331" s="26" t="s">
        <v>67</v>
      </c>
      <c r="AT331" s="26" t="s">
        <v>18</v>
      </c>
      <c r="AU331" s="26">
        <v>92</v>
      </c>
      <c r="AV331" s="26">
        <v>6</v>
      </c>
      <c r="AW331" s="26" t="s">
        <v>18</v>
      </c>
    </row>
    <row r="332" spans="1:49">
      <c r="A332" s="27" t="s">
        <v>846</v>
      </c>
      <c r="B332" s="27" t="s">
        <v>847</v>
      </c>
      <c r="C332" s="28">
        <v>23204573537.040001</v>
      </c>
      <c r="D332" s="29">
        <v>112.13999938964844</v>
      </c>
      <c r="E332" s="29">
        <v>16.448434829711914</v>
      </c>
      <c r="F332" s="29">
        <v>3.5348235040987719</v>
      </c>
      <c r="G332" s="29">
        <v>5508200064</v>
      </c>
      <c r="H332" s="29">
        <v>3.182392954826355</v>
      </c>
      <c r="I332" s="29" t="s">
        <v>45</v>
      </c>
      <c r="J332" s="29" t="s">
        <v>49</v>
      </c>
      <c r="K332" s="30">
        <v>23122.28</v>
      </c>
      <c r="L332" s="30">
        <v>2.516</v>
      </c>
      <c r="M332" s="30">
        <v>5.4029999999999996</v>
      </c>
      <c r="N332" s="26" t="s">
        <v>118</v>
      </c>
      <c r="O332" s="30" t="s">
        <v>18</v>
      </c>
      <c r="P332" s="30" t="s">
        <v>18</v>
      </c>
      <c r="Q332" s="30">
        <v>5.834414005279541</v>
      </c>
      <c r="R332" s="30" t="s">
        <v>167</v>
      </c>
      <c r="S332" s="26" t="s">
        <v>18</v>
      </c>
      <c r="T332" s="26" t="s">
        <v>18</v>
      </c>
      <c r="U332" s="26" t="s">
        <v>114</v>
      </c>
      <c r="V332" s="26" t="s">
        <v>18</v>
      </c>
      <c r="W332" s="26">
        <v>12</v>
      </c>
      <c r="X332" s="26" t="s">
        <v>18</v>
      </c>
      <c r="Y332" s="26">
        <v>64.583297729492188</v>
      </c>
      <c r="Z332" s="26">
        <v>33.333301544189453</v>
      </c>
      <c r="AA332" s="26" t="s">
        <v>18</v>
      </c>
      <c r="AB332" s="26">
        <v>8.3140039443969727</v>
      </c>
      <c r="AC332" s="26">
        <v>9.4011125564575195</v>
      </c>
      <c r="AD332" s="26">
        <v>6.5895586013793945</v>
      </c>
      <c r="AE332" s="26">
        <v>9.0619173049926758</v>
      </c>
      <c r="AF332" s="26" t="s">
        <v>167</v>
      </c>
      <c r="AG332" s="26" t="s">
        <v>167</v>
      </c>
      <c r="AH332" s="26" t="s">
        <v>167</v>
      </c>
      <c r="AI332" s="26" t="s">
        <v>167</v>
      </c>
      <c r="AJ332" s="26" t="s">
        <v>167</v>
      </c>
      <c r="AK332" s="26">
        <v>4.8250942230224609</v>
      </c>
      <c r="AL332" s="26" t="s">
        <v>18</v>
      </c>
      <c r="AM332" s="26" t="s">
        <v>18</v>
      </c>
      <c r="AN332" s="26">
        <v>22</v>
      </c>
      <c r="AO332" s="26">
        <v>53.090000152587891</v>
      </c>
      <c r="AP332" s="26" t="s">
        <v>18</v>
      </c>
      <c r="AQ332" s="26" t="s">
        <v>18</v>
      </c>
      <c r="AR332" s="26" t="s">
        <v>18</v>
      </c>
      <c r="AS332" s="26" t="s">
        <v>66</v>
      </c>
      <c r="AT332" s="26" t="s">
        <v>18</v>
      </c>
      <c r="AU332" s="26">
        <v>69</v>
      </c>
      <c r="AV332" s="26">
        <v>1</v>
      </c>
      <c r="AW332" s="26" t="s">
        <v>18</v>
      </c>
    </row>
    <row r="333" spans="1:49">
      <c r="A333" s="27" t="s">
        <v>848</v>
      </c>
      <c r="B333" s="27" t="s">
        <v>849</v>
      </c>
      <c r="C333" s="28">
        <v>23049000000</v>
      </c>
      <c r="D333" s="29">
        <v>17.729999542236328</v>
      </c>
      <c r="E333" s="29">
        <v>11.112204551696777</v>
      </c>
      <c r="F333" s="29">
        <v>5.1913023118913992</v>
      </c>
      <c r="G333" s="29">
        <v>28080999936</v>
      </c>
      <c r="H333" s="29">
        <v>1.4800000190734863</v>
      </c>
      <c r="I333" s="29" t="s">
        <v>31</v>
      </c>
      <c r="J333" s="29" t="s">
        <v>175</v>
      </c>
      <c r="K333" s="30">
        <v>33.540999999999997</v>
      </c>
      <c r="L333" s="30">
        <v>260.786</v>
      </c>
      <c r="M333" s="30">
        <v>12250.803</v>
      </c>
      <c r="N333" s="26" t="s">
        <v>118</v>
      </c>
      <c r="O333" s="30" t="s">
        <v>18</v>
      </c>
      <c r="P333" s="30" t="s">
        <v>18</v>
      </c>
      <c r="Q333" s="30" t="s">
        <v>167</v>
      </c>
      <c r="R333" s="30" t="s">
        <v>167</v>
      </c>
      <c r="S333" s="26" t="s">
        <v>18</v>
      </c>
      <c r="T333" s="26" t="s">
        <v>18</v>
      </c>
      <c r="U333" s="26" t="s">
        <v>18</v>
      </c>
      <c r="V333" s="26" t="s">
        <v>18</v>
      </c>
      <c r="W333" s="26">
        <v>13</v>
      </c>
      <c r="X333" s="26">
        <v>92.307701110839844</v>
      </c>
      <c r="Y333" s="26">
        <v>65.692298889160156</v>
      </c>
      <c r="Z333" s="26">
        <v>46.153800964355469</v>
      </c>
      <c r="AA333" s="26">
        <v>83</v>
      </c>
      <c r="AB333" s="26">
        <v>7.3231863975524902</v>
      </c>
      <c r="AC333" s="26">
        <v>7.5987510681152344</v>
      </c>
      <c r="AD333" s="26">
        <v>8.0083703994750977</v>
      </c>
      <c r="AE333" s="26">
        <v>8.5207109451293945</v>
      </c>
      <c r="AF333" s="26">
        <v>3</v>
      </c>
      <c r="AG333" s="26">
        <v>3</v>
      </c>
      <c r="AH333" s="26">
        <v>3.6269905567169189</v>
      </c>
      <c r="AI333" s="26">
        <v>10</v>
      </c>
      <c r="AJ333" s="26" t="s">
        <v>167</v>
      </c>
      <c r="AK333" s="26" t="s">
        <v>167</v>
      </c>
      <c r="AL333" s="26" t="s">
        <v>18</v>
      </c>
      <c r="AM333" s="26" t="s">
        <v>18</v>
      </c>
      <c r="AN333" s="26" t="s">
        <v>18</v>
      </c>
      <c r="AO333" s="26" t="s">
        <v>18</v>
      </c>
      <c r="AP333" s="26" t="s">
        <v>18</v>
      </c>
      <c r="AQ333" s="26" t="s">
        <v>18</v>
      </c>
      <c r="AR333" s="26" t="s">
        <v>18</v>
      </c>
      <c r="AS333" s="26" t="s">
        <v>68</v>
      </c>
      <c r="AT333" s="26" t="s">
        <v>18</v>
      </c>
      <c r="AU333" s="26">
        <v>88</v>
      </c>
      <c r="AV333" s="26">
        <v>2</v>
      </c>
      <c r="AW333" s="26" t="s">
        <v>18</v>
      </c>
    </row>
    <row r="334" spans="1:49">
      <c r="A334" s="27" t="s">
        <v>850</v>
      </c>
      <c r="B334" s="27" t="s">
        <v>851</v>
      </c>
      <c r="C334" s="28">
        <v>22689164286.360004</v>
      </c>
      <c r="D334" s="29">
        <v>88.44000244140625</v>
      </c>
      <c r="E334" s="29">
        <v>17.609518051147461</v>
      </c>
      <c r="F334" s="29">
        <v>25.222915432028479</v>
      </c>
      <c r="G334" s="29">
        <v>12142937856</v>
      </c>
      <c r="H334" s="29">
        <v>5.1100001335144043</v>
      </c>
      <c r="I334" s="29" t="s">
        <v>19</v>
      </c>
      <c r="J334" s="29" t="s">
        <v>43</v>
      </c>
      <c r="K334" s="30">
        <v>8.7129999999999992</v>
      </c>
      <c r="L334" s="30">
        <v>16.565000000000001</v>
      </c>
      <c r="M334" s="30" t="s">
        <v>18</v>
      </c>
      <c r="N334" s="26" t="s">
        <v>118</v>
      </c>
      <c r="O334" s="30" t="s">
        <v>18</v>
      </c>
      <c r="P334" s="30" t="s">
        <v>18</v>
      </c>
      <c r="Q334" s="30" t="s">
        <v>167</v>
      </c>
      <c r="R334" s="30" t="s">
        <v>167</v>
      </c>
      <c r="S334" s="26" t="s">
        <v>18</v>
      </c>
      <c r="T334" s="26" t="s">
        <v>18</v>
      </c>
      <c r="U334" s="26" t="s">
        <v>18</v>
      </c>
      <c r="V334" s="26" t="s">
        <v>18</v>
      </c>
      <c r="W334" s="26">
        <v>9</v>
      </c>
      <c r="X334" s="26" t="s">
        <v>18</v>
      </c>
      <c r="Y334" s="26">
        <v>66.333297729492188</v>
      </c>
      <c r="Z334" s="26">
        <v>22.222200393676758</v>
      </c>
      <c r="AA334" s="26" t="s">
        <v>18</v>
      </c>
      <c r="AB334" s="26">
        <v>4.5817275047302246</v>
      </c>
      <c r="AC334" s="26">
        <v>7.7830047607421875</v>
      </c>
      <c r="AD334" s="26">
        <v>4.3290538787841797</v>
      </c>
      <c r="AE334" s="26">
        <v>6.8174586296081543</v>
      </c>
      <c r="AF334" s="26">
        <v>0</v>
      </c>
      <c r="AG334" s="26" t="s">
        <v>167</v>
      </c>
      <c r="AH334" s="26">
        <v>3.9857964515686035</v>
      </c>
      <c r="AI334" s="26">
        <v>2</v>
      </c>
      <c r="AJ334" s="26">
        <v>0</v>
      </c>
      <c r="AK334" s="26" t="s">
        <v>167</v>
      </c>
      <c r="AL334" s="26" t="s">
        <v>18</v>
      </c>
      <c r="AM334" s="26" t="s">
        <v>18</v>
      </c>
      <c r="AN334" s="26" t="s">
        <v>18</v>
      </c>
      <c r="AO334" s="26" t="s">
        <v>18</v>
      </c>
      <c r="AP334" s="26" t="s">
        <v>18</v>
      </c>
      <c r="AQ334" s="26" t="s">
        <v>18</v>
      </c>
      <c r="AR334" s="26" t="s">
        <v>18</v>
      </c>
      <c r="AS334" s="26" t="s">
        <v>71</v>
      </c>
      <c r="AT334" s="26" t="s">
        <v>18</v>
      </c>
      <c r="AU334" s="26">
        <v>33</v>
      </c>
      <c r="AV334" s="26">
        <v>9</v>
      </c>
      <c r="AW334" s="26" t="s">
        <v>18</v>
      </c>
    </row>
    <row r="335" spans="1:49">
      <c r="A335" s="27" t="s">
        <v>852</v>
      </c>
      <c r="B335" s="27" t="s">
        <v>853</v>
      </c>
      <c r="C335" s="28">
        <v>22588231400.699997</v>
      </c>
      <c r="D335" s="29">
        <v>188.94000244140625</v>
      </c>
      <c r="E335" s="29">
        <v>89.825912475585938</v>
      </c>
      <c r="F335" s="29">
        <v>7.9903950566269755</v>
      </c>
      <c r="G335" s="29">
        <v>2181357056</v>
      </c>
      <c r="H335" s="29">
        <v>2</v>
      </c>
      <c r="I335" s="29" t="s">
        <v>31</v>
      </c>
      <c r="J335" s="29" t="s">
        <v>38</v>
      </c>
      <c r="K335" s="30">
        <v>1.8149999999999999</v>
      </c>
      <c r="L335" s="30">
        <v>6.4169999999999998</v>
      </c>
      <c r="M335" s="30">
        <v>31.657</v>
      </c>
      <c r="N335" s="26" t="s">
        <v>118</v>
      </c>
      <c r="O335" s="30" t="s">
        <v>18</v>
      </c>
      <c r="P335" s="30" t="s">
        <v>18</v>
      </c>
      <c r="Q335" s="30" t="s">
        <v>167</v>
      </c>
      <c r="R335" s="30">
        <v>6.4174485206604004</v>
      </c>
      <c r="S335" s="26" t="s">
        <v>114</v>
      </c>
      <c r="T335" s="26" t="s">
        <v>18</v>
      </c>
      <c r="U335" s="26" t="s">
        <v>18</v>
      </c>
      <c r="V335" s="26" t="s">
        <v>18</v>
      </c>
      <c r="W335" s="26">
        <v>10</v>
      </c>
      <c r="X335" s="26">
        <v>80</v>
      </c>
      <c r="Y335" s="26">
        <v>60</v>
      </c>
      <c r="Z335" s="26">
        <v>30</v>
      </c>
      <c r="AA335" s="26">
        <v>100</v>
      </c>
      <c r="AB335" s="26">
        <v>7.5316805839538574</v>
      </c>
      <c r="AC335" s="26">
        <v>6.717231273651123</v>
      </c>
      <c r="AD335" s="26">
        <v>6.1527400016784668</v>
      </c>
      <c r="AE335" s="26">
        <v>7.0913820266723633</v>
      </c>
      <c r="AF335" s="26" t="s">
        <v>167</v>
      </c>
      <c r="AG335" s="26" t="s">
        <v>167</v>
      </c>
      <c r="AH335" s="26">
        <v>5.7006640434265137</v>
      </c>
      <c r="AI335" s="26">
        <v>5.0660843849182129</v>
      </c>
      <c r="AJ335" s="26" t="s">
        <v>167</v>
      </c>
      <c r="AK335" s="26" t="s">
        <v>167</v>
      </c>
      <c r="AL335" s="26" t="s">
        <v>18</v>
      </c>
      <c r="AM335" s="26" t="s">
        <v>18</v>
      </c>
      <c r="AN335" s="26" t="s">
        <v>18</v>
      </c>
      <c r="AO335" s="26" t="s">
        <v>18</v>
      </c>
      <c r="AP335" s="26" t="s">
        <v>18</v>
      </c>
      <c r="AQ335" s="26" t="s">
        <v>18</v>
      </c>
      <c r="AR335" s="26" t="s">
        <v>18</v>
      </c>
      <c r="AS335" s="26" t="s">
        <v>67</v>
      </c>
      <c r="AT335" s="26" t="s">
        <v>18</v>
      </c>
      <c r="AU335" s="26">
        <v>77</v>
      </c>
      <c r="AV335" s="26">
        <v>8</v>
      </c>
      <c r="AW335" s="26" t="s">
        <v>18</v>
      </c>
    </row>
    <row r="336" spans="1:49">
      <c r="A336" s="27" t="s">
        <v>854</v>
      </c>
      <c r="B336" s="27" t="s">
        <v>855</v>
      </c>
      <c r="C336" s="28">
        <v>22555158267.689999</v>
      </c>
      <c r="D336" s="29">
        <v>128.91000366210938</v>
      </c>
      <c r="E336" s="29">
        <v>44.835628509521484</v>
      </c>
      <c r="F336" s="29">
        <v>2.6995657155360675</v>
      </c>
      <c r="G336" s="29">
        <v>2885699072</v>
      </c>
      <c r="H336" s="29">
        <v>0.53999996185302734</v>
      </c>
      <c r="I336" s="29" t="s">
        <v>30</v>
      </c>
      <c r="J336" s="29" t="s">
        <v>130</v>
      </c>
      <c r="K336" s="30">
        <v>87.602999999999994</v>
      </c>
      <c r="L336" s="30">
        <v>263.45</v>
      </c>
      <c r="M336" s="30">
        <v>191.76400000000001</v>
      </c>
      <c r="N336" s="26" t="s">
        <v>118</v>
      </c>
      <c r="O336" s="30" t="s">
        <v>18</v>
      </c>
      <c r="P336" s="30" t="s">
        <v>18</v>
      </c>
      <c r="Q336" s="30">
        <v>6.1945948600769043</v>
      </c>
      <c r="R336" s="30">
        <v>3.3216912746429443</v>
      </c>
      <c r="S336" s="26" t="s">
        <v>18</v>
      </c>
      <c r="T336" s="26" t="s">
        <v>18</v>
      </c>
      <c r="U336" s="26" t="s">
        <v>18</v>
      </c>
      <c r="V336" s="26" t="s">
        <v>18</v>
      </c>
      <c r="W336" s="26">
        <v>8</v>
      </c>
      <c r="X336" s="26" t="s">
        <v>18</v>
      </c>
      <c r="Y336" s="26">
        <v>66.375</v>
      </c>
      <c r="Z336" s="26">
        <v>37.5</v>
      </c>
      <c r="AA336" s="26" t="s">
        <v>18</v>
      </c>
      <c r="AB336" s="26">
        <v>5.4118375778198242</v>
      </c>
      <c r="AC336" s="26">
        <v>8.0921230316162109</v>
      </c>
      <c r="AD336" s="26">
        <v>5.5580568313598633</v>
      </c>
      <c r="AE336" s="26">
        <v>7.1178798675537109</v>
      </c>
      <c r="AF336" s="26" t="s">
        <v>167</v>
      </c>
      <c r="AG336" s="26" t="s">
        <v>167</v>
      </c>
      <c r="AH336" s="26">
        <v>7.2649507522583008</v>
      </c>
      <c r="AI336" s="26" t="s">
        <v>167</v>
      </c>
      <c r="AJ336" s="26" t="s">
        <v>167</v>
      </c>
      <c r="AK336" s="26" t="s">
        <v>167</v>
      </c>
      <c r="AL336" s="26">
        <v>19</v>
      </c>
      <c r="AM336" s="26" t="s">
        <v>18</v>
      </c>
      <c r="AN336" s="26" t="s">
        <v>18</v>
      </c>
      <c r="AO336" s="26" t="s">
        <v>18</v>
      </c>
      <c r="AP336" s="26" t="s">
        <v>18</v>
      </c>
      <c r="AQ336" s="26" t="s">
        <v>18</v>
      </c>
      <c r="AR336" s="26" t="s">
        <v>18</v>
      </c>
      <c r="AS336" s="26" t="s">
        <v>69</v>
      </c>
      <c r="AT336" s="26" t="s">
        <v>18</v>
      </c>
      <c r="AU336" s="26">
        <v>90</v>
      </c>
      <c r="AV336" s="26">
        <v>9</v>
      </c>
      <c r="AW336" s="26" t="s">
        <v>18</v>
      </c>
    </row>
    <row r="337" spans="1:49">
      <c r="A337" s="27" t="s">
        <v>856</v>
      </c>
      <c r="B337" s="27" t="s">
        <v>857</v>
      </c>
      <c r="C337" s="28">
        <v>22535518654.800003</v>
      </c>
      <c r="D337" s="29">
        <v>105.68000030517578</v>
      </c>
      <c r="E337" s="29">
        <v>9.0540628433227539</v>
      </c>
      <c r="F337" s="29">
        <v>5.3514270127854147</v>
      </c>
      <c r="G337" s="29">
        <v>4695991040</v>
      </c>
      <c r="H337" s="29">
        <v>4.4199999887496233</v>
      </c>
      <c r="I337" s="29" t="s">
        <v>45</v>
      </c>
      <c r="J337" s="29" t="s">
        <v>49</v>
      </c>
      <c r="K337" s="30">
        <v>11400.673000000001</v>
      </c>
      <c r="L337" s="30">
        <v>113.105</v>
      </c>
      <c r="M337" s="30">
        <v>3588.4659999999999</v>
      </c>
      <c r="N337" s="26" t="s">
        <v>118</v>
      </c>
      <c r="O337" s="30" t="s">
        <v>18</v>
      </c>
      <c r="P337" s="30" t="s">
        <v>18</v>
      </c>
      <c r="Q337" s="30">
        <v>5.529334545135498</v>
      </c>
      <c r="R337" s="30" t="s">
        <v>167</v>
      </c>
      <c r="S337" s="26" t="s">
        <v>114</v>
      </c>
      <c r="T337" s="26" t="s">
        <v>18</v>
      </c>
      <c r="U337" s="26" t="s">
        <v>18</v>
      </c>
      <c r="V337" s="26" t="s">
        <v>18</v>
      </c>
      <c r="W337" s="26">
        <v>9</v>
      </c>
      <c r="X337" s="26" t="s">
        <v>18</v>
      </c>
      <c r="Y337" s="26">
        <v>64.888900756835938</v>
      </c>
      <c r="Z337" s="26">
        <v>33.333301544189453</v>
      </c>
      <c r="AA337" s="26" t="s">
        <v>18</v>
      </c>
      <c r="AB337" s="26">
        <v>7.2823886871337891</v>
      </c>
      <c r="AC337" s="26">
        <v>9.0590925216674805</v>
      </c>
      <c r="AD337" s="26">
        <v>7.5396804809570313</v>
      </c>
      <c r="AE337" s="26">
        <v>8.5813570022583008</v>
      </c>
      <c r="AF337" s="26" t="s">
        <v>167</v>
      </c>
      <c r="AG337" s="26" t="s">
        <v>167</v>
      </c>
      <c r="AH337" s="26" t="s">
        <v>167</v>
      </c>
      <c r="AI337" s="26" t="s">
        <v>167</v>
      </c>
      <c r="AJ337" s="26" t="s">
        <v>167</v>
      </c>
      <c r="AK337" s="26">
        <v>5.9813852310180664</v>
      </c>
      <c r="AL337" s="26" t="s">
        <v>18</v>
      </c>
      <c r="AM337" s="26" t="s">
        <v>18</v>
      </c>
      <c r="AN337" s="26" t="s">
        <v>18</v>
      </c>
      <c r="AO337" s="26" t="s">
        <v>18</v>
      </c>
      <c r="AP337" s="26" t="s">
        <v>18</v>
      </c>
      <c r="AQ337" s="26" t="s">
        <v>18</v>
      </c>
      <c r="AR337" s="26" t="s">
        <v>18</v>
      </c>
      <c r="AS337" s="26" t="s">
        <v>70</v>
      </c>
      <c r="AT337" s="26" t="s">
        <v>18</v>
      </c>
      <c r="AU337" s="26">
        <v>64</v>
      </c>
      <c r="AV337" s="26">
        <v>5</v>
      </c>
      <c r="AW337" s="26" t="s">
        <v>18</v>
      </c>
    </row>
    <row r="338" spans="1:49">
      <c r="A338" s="27" t="s">
        <v>858</v>
      </c>
      <c r="B338" s="27" t="s">
        <v>859</v>
      </c>
      <c r="C338" s="28">
        <v>22389364224.780003</v>
      </c>
      <c r="D338" s="29">
        <v>46.270000457763672</v>
      </c>
      <c r="E338" s="29">
        <v>53.216693878173828</v>
      </c>
      <c r="F338" s="29">
        <v>6.3418547773952838</v>
      </c>
      <c r="G338" s="29">
        <v>3073278016</v>
      </c>
      <c r="H338" s="29">
        <v>0.87999999523162842</v>
      </c>
      <c r="I338" s="29" t="s">
        <v>28</v>
      </c>
      <c r="J338" s="29" t="s">
        <v>42</v>
      </c>
      <c r="K338" s="30">
        <v>43.381</v>
      </c>
      <c r="L338" s="30">
        <v>15.773999999999999</v>
      </c>
      <c r="M338" s="30">
        <v>166.89699999999999</v>
      </c>
      <c r="N338" s="26" t="s">
        <v>118</v>
      </c>
      <c r="O338" s="30" t="s">
        <v>18</v>
      </c>
      <c r="P338" s="30" t="s">
        <v>18</v>
      </c>
      <c r="Q338" s="30" t="s">
        <v>167</v>
      </c>
      <c r="R338" s="30">
        <v>0</v>
      </c>
      <c r="S338" s="26" t="s">
        <v>18</v>
      </c>
      <c r="T338" s="26" t="s">
        <v>18</v>
      </c>
      <c r="U338" s="26" t="s">
        <v>114</v>
      </c>
      <c r="V338" s="26" t="s">
        <v>18</v>
      </c>
      <c r="W338" s="26">
        <v>11</v>
      </c>
      <c r="X338" s="26">
        <v>63.636398315429688</v>
      </c>
      <c r="Y338" s="26">
        <v>66.909103393554688</v>
      </c>
      <c r="Z338" s="26">
        <v>27.272699356079102</v>
      </c>
      <c r="AA338" s="26">
        <v>75</v>
      </c>
      <c r="AB338" s="26">
        <v>4.7212738990783691</v>
      </c>
      <c r="AC338" s="26">
        <v>7.6963596343994141</v>
      </c>
      <c r="AD338" s="26">
        <v>3.6708123683929443</v>
      </c>
      <c r="AE338" s="26">
        <v>8.8813276290893555</v>
      </c>
      <c r="AF338" s="26" t="s">
        <v>167</v>
      </c>
      <c r="AG338" s="26" t="s">
        <v>167</v>
      </c>
      <c r="AH338" s="26">
        <v>1.0215537548065186</v>
      </c>
      <c r="AI338" s="26">
        <v>2</v>
      </c>
      <c r="AJ338" s="26" t="s">
        <v>167</v>
      </c>
      <c r="AK338" s="26" t="s">
        <v>167</v>
      </c>
      <c r="AL338" s="26" t="s">
        <v>18</v>
      </c>
      <c r="AM338" s="26" t="s">
        <v>18</v>
      </c>
      <c r="AN338" s="26" t="s">
        <v>18</v>
      </c>
      <c r="AO338" s="26">
        <v>2</v>
      </c>
      <c r="AP338" s="26" t="s">
        <v>18</v>
      </c>
      <c r="AQ338" s="26" t="s">
        <v>18</v>
      </c>
      <c r="AR338" s="26" t="s">
        <v>18</v>
      </c>
      <c r="AS338" s="26" t="s">
        <v>69</v>
      </c>
      <c r="AT338" s="26" t="s">
        <v>18</v>
      </c>
      <c r="AU338" s="26">
        <v>24</v>
      </c>
      <c r="AV338" s="26">
        <v>9</v>
      </c>
      <c r="AW338" s="26" t="s">
        <v>18</v>
      </c>
    </row>
    <row r="339" spans="1:49">
      <c r="A339" s="27" t="s">
        <v>860</v>
      </c>
      <c r="B339" s="27" t="s">
        <v>861</v>
      </c>
      <c r="C339" s="28">
        <v>22281034518.600002</v>
      </c>
      <c r="D339" s="29">
        <v>415.04998779296875</v>
      </c>
      <c r="E339" s="29">
        <v>28.720745086669922</v>
      </c>
      <c r="F339" s="29">
        <v>26.597004775094703</v>
      </c>
      <c r="G339" s="29">
        <v>5372900096</v>
      </c>
      <c r="H339" s="29">
        <v>14.140000104904175</v>
      </c>
      <c r="I339" s="29" t="s">
        <v>28</v>
      </c>
      <c r="J339" s="29" t="s">
        <v>340</v>
      </c>
      <c r="K339" s="30">
        <v>34.460999999999999</v>
      </c>
      <c r="L339" s="30">
        <v>94.287999999999997</v>
      </c>
      <c r="M339" s="30">
        <v>303.52100000000002</v>
      </c>
      <c r="N339" s="26" t="s">
        <v>118</v>
      </c>
      <c r="O339" s="30" t="s">
        <v>18</v>
      </c>
      <c r="P339" s="30" t="s">
        <v>18</v>
      </c>
      <c r="Q339" s="30" t="s">
        <v>167</v>
      </c>
      <c r="R339" s="30">
        <v>4.1792192459106445</v>
      </c>
      <c r="S339" s="26" t="s">
        <v>18</v>
      </c>
      <c r="T339" s="26" t="s">
        <v>18</v>
      </c>
      <c r="U339" s="26" t="s">
        <v>18</v>
      </c>
      <c r="V339" s="26" t="s">
        <v>18</v>
      </c>
      <c r="W339" s="26">
        <v>10</v>
      </c>
      <c r="X339" s="26" t="s">
        <v>18</v>
      </c>
      <c r="Y339" s="26">
        <v>64.599998474121094</v>
      </c>
      <c r="Z339" s="26">
        <v>30</v>
      </c>
      <c r="AA339" s="26" t="s">
        <v>18</v>
      </c>
      <c r="AB339" s="26">
        <v>6.7048249244689941</v>
      </c>
      <c r="AC339" s="26">
        <v>9.0013256072998047</v>
      </c>
      <c r="AD339" s="26">
        <v>7.3071842193603516</v>
      </c>
      <c r="AE339" s="26">
        <v>8.6344089508056641</v>
      </c>
      <c r="AF339" s="26">
        <v>9.5294113159179688</v>
      </c>
      <c r="AG339" s="26" t="s">
        <v>167</v>
      </c>
      <c r="AH339" s="26" t="s">
        <v>167</v>
      </c>
      <c r="AI339" s="26" t="s">
        <v>167</v>
      </c>
      <c r="AJ339" s="26" t="s">
        <v>167</v>
      </c>
      <c r="AK339" s="26" t="s">
        <v>167</v>
      </c>
      <c r="AL339" s="26" t="s">
        <v>18</v>
      </c>
      <c r="AM339" s="26" t="s">
        <v>18</v>
      </c>
      <c r="AN339" s="26">
        <v>33</v>
      </c>
      <c r="AO339" s="26">
        <v>12.731300354003906</v>
      </c>
      <c r="AP339" s="26" t="s">
        <v>18</v>
      </c>
      <c r="AQ339" s="26" t="s">
        <v>18</v>
      </c>
      <c r="AR339" s="26" t="s">
        <v>18</v>
      </c>
      <c r="AS339" s="26" t="s">
        <v>66</v>
      </c>
      <c r="AT339" s="26" t="s">
        <v>18</v>
      </c>
      <c r="AU339" s="26">
        <v>87</v>
      </c>
      <c r="AV339" s="26">
        <v>5</v>
      </c>
      <c r="AW339" s="26" t="s">
        <v>18</v>
      </c>
    </row>
    <row r="340" spans="1:49">
      <c r="A340" s="27" t="s">
        <v>862</v>
      </c>
      <c r="B340" s="27" t="s">
        <v>863</v>
      </c>
      <c r="C340" s="28">
        <v>22257494754.959995</v>
      </c>
      <c r="D340" s="29">
        <v>68.239997863769531</v>
      </c>
      <c r="F340" s="29">
        <v>30.303607514917342</v>
      </c>
      <c r="G340" s="29">
        <v>11257000192</v>
      </c>
      <c r="H340" s="29">
        <v>-7.1900001168251038</v>
      </c>
      <c r="I340" s="29" t="s">
        <v>31</v>
      </c>
      <c r="J340" s="29" t="s">
        <v>175</v>
      </c>
      <c r="K340" s="30">
        <v>43.807000000000002</v>
      </c>
      <c r="L340" s="30">
        <v>893.36</v>
      </c>
      <c r="M340" s="30">
        <v>5120.7070000000003</v>
      </c>
      <c r="N340" s="26" t="s">
        <v>118</v>
      </c>
      <c r="O340" s="30" t="s">
        <v>18</v>
      </c>
      <c r="P340" s="30" t="s">
        <v>18</v>
      </c>
      <c r="Q340" s="30" t="s">
        <v>167</v>
      </c>
      <c r="R340" s="30" t="s">
        <v>167</v>
      </c>
      <c r="S340" s="26" t="s">
        <v>18</v>
      </c>
      <c r="T340" s="26" t="s">
        <v>18</v>
      </c>
      <c r="U340" s="26" t="s">
        <v>18</v>
      </c>
      <c r="V340" s="26" t="s">
        <v>18</v>
      </c>
      <c r="W340" s="26">
        <v>9</v>
      </c>
      <c r="X340" s="26">
        <v>88.888900756835938</v>
      </c>
      <c r="Y340" s="26">
        <v>59.888900756835938</v>
      </c>
      <c r="Z340" s="26">
        <v>33.333301544189453</v>
      </c>
      <c r="AA340" s="26">
        <v>95</v>
      </c>
      <c r="AB340" s="26">
        <v>8.4639644622802734</v>
      </c>
      <c r="AC340" s="26">
        <v>4.7424073219299316</v>
      </c>
      <c r="AD340" s="26">
        <v>5.5102734565734863</v>
      </c>
      <c r="AE340" s="26">
        <v>7.704308032989502</v>
      </c>
      <c r="AF340" s="26">
        <v>0</v>
      </c>
      <c r="AG340" s="26">
        <v>7.4268412590026855</v>
      </c>
      <c r="AH340" s="26">
        <v>5.4244089126586914</v>
      </c>
      <c r="AI340" s="26">
        <v>0</v>
      </c>
      <c r="AJ340" s="26" t="s">
        <v>167</v>
      </c>
      <c r="AK340" s="26" t="s">
        <v>167</v>
      </c>
      <c r="AL340" s="26" t="s">
        <v>18</v>
      </c>
      <c r="AM340" s="26" t="s">
        <v>18</v>
      </c>
      <c r="AN340" s="26" t="s">
        <v>18</v>
      </c>
      <c r="AO340" s="26" t="s">
        <v>18</v>
      </c>
      <c r="AP340" s="26" t="s">
        <v>18</v>
      </c>
      <c r="AQ340" s="26" t="s">
        <v>114</v>
      </c>
      <c r="AR340" s="26" t="s">
        <v>18</v>
      </c>
      <c r="AS340" s="26" t="s">
        <v>67</v>
      </c>
      <c r="AT340" s="26" t="s">
        <v>18</v>
      </c>
      <c r="AU340" s="26">
        <v>70</v>
      </c>
      <c r="AV340" s="26">
        <v>8</v>
      </c>
      <c r="AW340" s="26" t="s">
        <v>18</v>
      </c>
    </row>
    <row r="341" spans="1:49">
      <c r="A341" s="27" t="s">
        <v>864</v>
      </c>
      <c r="B341" s="27" t="s">
        <v>865</v>
      </c>
      <c r="C341" s="28">
        <v>22215371348.699997</v>
      </c>
      <c r="D341" s="29">
        <v>224.82000732421875</v>
      </c>
      <c r="E341" s="29">
        <v>38.051357269287109</v>
      </c>
      <c r="F341" s="29">
        <v>2.4859253873896314</v>
      </c>
      <c r="G341" s="29">
        <v>5407384064</v>
      </c>
      <c r="H341" s="29">
        <v>5.7299998998641968</v>
      </c>
      <c r="I341" s="29" t="s">
        <v>21</v>
      </c>
      <c r="J341" s="29" t="s">
        <v>29</v>
      </c>
      <c r="K341" s="30">
        <v>63.838000000000001</v>
      </c>
      <c r="L341" s="30">
        <v>120.986</v>
      </c>
      <c r="M341" s="30">
        <v>150.29499999999999</v>
      </c>
      <c r="N341" s="26" t="s">
        <v>118</v>
      </c>
      <c r="O341" s="30" t="s">
        <v>18</v>
      </c>
      <c r="P341" s="30" t="s">
        <v>18</v>
      </c>
      <c r="Q341" s="30" t="s">
        <v>167</v>
      </c>
      <c r="R341" s="30" t="s">
        <v>167</v>
      </c>
      <c r="S341" s="26" t="s">
        <v>114</v>
      </c>
      <c r="T341" s="26" t="s">
        <v>114</v>
      </c>
      <c r="U341" s="26" t="s">
        <v>18</v>
      </c>
      <c r="V341" s="26" t="s">
        <v>114</v>
      </c>
      <c r="W341" s="26">
        <v>10</v>
      </c>
      <c r="X341" s="26">
        <v>88.888900756835938</v>
      </c>
      <c r="Y341" s="26">
        <v>63.799999237060547</v>
      </c>
      <c r="Z341" s="26">
        <v>30</v>
      </c>
      <c r="AA341" s="26">
        <v>75</v>
      </c>
      <c r="AB341" s="26">
        <v>7.2846317291259766</v>
      </c>
      <c r="AC341" s="26">
        <v>8.5357332229614258</v>
      </c>
      <c r="AD341" s="26">
        <v>5.8955216407775879</v>
      </c>
      <c r="AE341" s="26">
        <v>7.8437175750732422</v>
      </c>
      <c r="AF341" s="26">
        <v>6.0129613876342773</v>
      </c>
      <c r="AG341" s="26">
        <v>3</v>
      </c>
      <c r="AH341" s="26">
        <v>4.4933838844299316</v>
      </c>
      <c r="AI341" s="26">
        <v>1.5</v>
      </c>
      <c r="AJ341" s="26">
        <v>6.1998467445373535</v>
      </c>
      <c r="AK341" s="26" t="s">
        <v>167</v>
      </c>
      <c r="AL341" s="26">
        <v>15</v>
      </c>
      <c r="AM341" s="26" t="s">
        <v>18</v>
      </c>
      <c r="AN341" s="26">
        <v>34.787998199462891</v>
      </c>
      <c r="AO341" s="26">
        <v>12</v>
      </c>
      <c r="AP341" s="26" t="s">
        <v>18</v>
      </c>
      <c r="AQ341" s="26" t="s">
        <v>18</v>
      </c>
      <c r="AR341" s="26" t="s">
        <v>18</v>
      </c>
      <c r="AS341" s="26" t="s">
        <v>67</v>
      </c>
      <c r="AT341" s="26" t="s">
        <v>18</v>
      </c>
      <c r="AU341" s="26">
        <v>73</v>
      </c>
      <c r="AV341" s="26" t="s">
        <v>18</v>
      </c>
      <c r="AW341" s="26" t="s">
        <v>18</v>
      </c>
    </row>
    <row r="342" spans="1:49">
      <c r="A342" s="27" t="s">
        <v>866</v>
      </c>
      <c r="B342" s="27" t="s">
        <v>867</v>
      </c>
      <c r="C342" s="28">
        <v>22184905626.999996</v>
      </c>
      <c r="D342" s="29">
        <v>38.619998931884766</v>
      </c>
      <c r="E342" s="29">
        <v>15.11546516418457</v>
      </c>
      <c r="F342" s="29">
        <v>3.2947520423390664</v>
      </c>
      <c r="G342" s="29">
        <v>3949814976</v>
      </c>
      <c r="H342" s="29">
        <v>6.2999999523162842</v>
      </c>
      <c r="I342" s="29" t="s">
        <v>45</v>
      </c>
      <c r="J342" s="29" t="s">
        <v>46</v>
      </c>
      <c r="K342" s="30">
        <v>1355.1959999999999</v>
      </c>
      <c r="L342" s="30">
        <v>117.438</v>
      </c>
      <c r="M342" s="30">
        <v>19115.606</v>
      </c>
      <c r="N342" s="26" t="s">
        <v>118</v>
      </c>
      <c r="O342" s="30" t="s">
        <v>18</v>
      </c>
      <c r="P342" s="30" t="s">
        <v>18</v>
      </c>
      <c r="Q342" s="30">
        <v>0</v>
      </c>
      <c r="R342" s="30" t="s">
        <v>167</v>
      </c>
      <c r="S342" s="26" t="s">
        <v>18</v>
      </c>
      <c r="T342" s="26" t="s">
        <v>18</v>
      </c>
      <c r="U342" s="26" t="s">
        <v>18</v>
      </c>
      <c r="V342" s="26" t="s">
        <v>18</v>
      </c>
      <c r="W342" s="26">
        <v>11</v>
      </c>
      <c r="X342" s="26">
        <v>81.818199157714844</v>
      </c>
      <c r="Y342" s="26">
        <v>67.454498291015625</v>
      </c>
      <c r="Z342" s="26">
        <v>27.272699356079102</v>
      </c>
      <c r="AA342" s="26">
        <v>100</v>
      </c>
      <c r="AB342" s="26">
        <v>6.753807544708252</v>
      </c>
      <c r="AC342" s="26">
        <v>8.6368856430053711</v>
      </c>
      <c r="AD342" s="26">
        <v>5.241572380065918</v>
      </c>
      <c r="AE342" s="26">
        <v>8.5974273681640625</v>
      </c>
      <c r="AF342" s="26" t="s">
        <v>167</v>
      </c>
      <c r="AG342" s="26" t="s">
        <v>167</v>
      </c>
      <c r="AH342" s="26" t="s">
        <v>167</v>
      </c>
      <c r="AI342" s="26" t="s">
        <v>167</v>
      </c>
      <c r="AJ342" s="26" t="s">
        <v>167</v>
      </c>
      <c r="AK342" s="26">
        <v>1.2228741645812988</v>
      </c>
      <c r="AL342" s="26" t="s">
        <v>18</v>
      </c>
      <c r="AM342" s="26" t="s">
        <v>18</v>
      </c>
      <c r="AN342" s="26" t="s">
        <v>18</v>
      </c>
      <c r="AO342" s="26">
        <v>0</v>
      </c>
      <c r="AP342" s="26" t="s">
        <v>18</v>
      </c>
      <c r="AQ342" s="26" t="s">
        <v>18</v>
      </c>
      <c r="AR342" s="26" t="s">
        <v>18</v>
      </c>
      <c r="AS342" s="26" t="s">
        <v>66</v>
      </c>
      <c r="AT342" s="26" t="s">
        <v>18</v>
      </c>
      <c r="AU342" s="26">
        <v>20</v>
      </c>
      <c r="AV342" s="26">
        <v>8</v>
      </c>
      <c r="AW342" s="26" t="s">
        <v>18</v>
      </c>
    </row>
    <row r="343" spans="1:49">
      <c r="A343" s="27" t="s">
        <v>868</v>
      </c>
      <c r="B343" s="27" t="s">
        <v>869</v>
      </c>
      <c r="C343" s="28">
        <v>22169709435.460003</v>
      </c>
      <c r="D343" s="29">
        <v>308.54000854492188</v>
      </c>
      <c r="E343" s="29">
        <v>23.002527236938477</v>
      </c>
      <c r="F343" s="29">
        <v>9.1751971046255996</v>
      </c>
      <c r="G343" s="29">
        <v>3757719040</v>
      </c>
      <c r="H343" s="29">
        <v>13.420000076293945</v>
      </c>
      <c r="I343" s="29" t="s">
        <v>19</v>
      </c>
      <c r="J343" s="29" t="s">
        <v>120</v>
      </c>
      <c r="K343" s="30">
        <v>36.454000000000001</v>
      </c>
      <c r="L343" s="30">
        <v>19.286000000000001</v>
      </c>
      <c r="M343" s="30">
        <v>58.152000000000001</v>
      </c>
      <c r="N343" s="26" t="s">
        <v>118</v>
      </c>
      <c r="O343" s="30" t="s">
        <v>18</v>
      </c>
      <c r="P343" s="30" t="s">
        <v>18</v>
      </c>
      <c r="Q343" s="30" t="s">
        <v>167</v>
      </c>
      <c r="R343" s="30">
        <v>0</v>
      </c>
      <c r="S343" s="26" t="s">
        <v>18</v>
      </c>
      <c r="T343" s="26" t="s">
        <v>18</v>
      </c>
      <c r="U343" s="26" t="s">
        <v>18</v>
      </c>
      <c r="V343" s="26" t="s">
        <v>18</v>
      </c>
      <c r="W343" s="26">
        <v>11</v>
      </c>
      <c r="X343" s="26" t="s">
        <v>18</v>
      </c>
      <c r="Y343" s="26">
        <v>65</v>
      </c>
      <c r="Z343" s="26">
        <v>18.181800842285156</v>
      </c>
      <c r="AA343" s="26" t="s">
        <v>18</v>
      </c>
      <c r="AB343" s="26">
        <v>5.1749954223632813</v>
      </c>
      <c r="AC343" s="26">
        <v>4.384007453918457</v>
      </c>
      <c r="AD343" s="26">
        <v>3.0092036724090576</v>
      </c>
      <c r="AE343" s="26">
        <v>9.4515504837036133</v>
      </c>
      <c r="AF343" s="26" t="s">
        <v>167</v>
      </c>
      <c r="AG343" s="26" t="s">
        <v>167</v>
      </c>
      <c r="AH343" s="26">
        <v>4.2667474746704102</v>
      </c>
      <c r="AI343" s="26">
        <v>0.7653312087059021</v>
      </c>
      <c r="AJ343" s="26" t="s">
        <v>167</v>
      </c>
      <c r="AK343" s="26" t="s">
        <v>167</v>
      </c>
      <c r="AL343" s="26" t="s">
        <v>18</v>
      </c>
      <c r="AM343" s="26">
        <v>0.32692307692307693</v>
      </c>
      <c r="AN343" s="26">
        <v>52</v>
      </c>
      <c r="AO343" s="26" t="s">
        <v>18</v>
      </c>
      <c r="AP343" s="26" t="s">
        <v>18</v>
      </c>
      <c r="AQ343" s="26" t="s">
        <v>18</v>
      </c>
      <c r="AR343" s="26" t="s">
        <v>18</v>
      </c>
      <c r="AS343" s="26" t="s">
        <v>71</v>
      </c>
      <c r="AT343" s="26" t="s">
        <v>18</v>
      </c>
      <c r="AU343" s="26">
        <v>60</v>
      </c>
      <c r="AV343" s="26">
        <v>9</v>
      </c>
      <c r="AW343" s="26" t="s">
        <v>18</v>
      </c>
    </row>
    <row r="344" spans="1:49">
      <c r="A344" s="27" t="s">
        <v>870</v>
      </c>
      <c r="B344" s="27" t="s">
        <v>871</v>
      </c>
      <c r="C344" s="28">
        <v>21954877456.389999</v>
      </c>
      <c r="D344" s="29">
        <v>85.989997863769531</v>
      </c>
      <c r="E344" s="29">
        <v>70.438339233398438</v>
      </c>
      <c r="F344" s="29">
        <v>6.7096672064220098</v>
      </c>
      <c r="G344" s="29">
        <v>11479000064</v>
      </c>
      <c r="H344" s="29">
        <v>-10.040000036358833</v>
      </c>
      <c r="I344" s="29" t="s">
        <v>16</v>
      </c>
      <c r="J344" s="29" t="s">
        <v>53</v>
      </c>
      <c r="K344" s="30">
        <v>605.45600000000002</v>
      </c>
      <c r="L344" s="30">
        <v>817.03399999999999</v>
      </c>
      <c r="M344" s="30">
        <v>9280.7039999999997</v>
      </c>
      <c r="N344" s="26" t="s">
        <v>118</v>
      </c>
      <c r="O344" s="30" t="s">
        <v>18</v>
      </c>
      <c r="P344" s="30" t="s">
        <v>18</v>
      </c>
      <c r="Q344" s="30">
        <v>7.2162904739379883</v>
      </c>
      <c r="R344" s="30">
        <v>5.4610157012939453</v>
      </c>
      <c r="S344" s="26" t="s">
        <v>18</v>
      </c>
      <c r="T344" s="26" t="s">
        <v>18</v>
      </c>
      <c r="U344" s="26" t="s">
        <v>114</v>
      </c>
      <c r="V344" s="26" t="s">
        <v>18</v>
      </c>
      <c r="W344" s="26">
        <v>11</v>
      </c>
      <c r="X344" s="26" t="s">
        <v>18</v>
      </c>
      <c r="Y344" s="26">
        <v>61.090900421142578</v>
      </c>
      <c r="Z344" s="26">
        <v>27.272699356079102</v>
      </c>
      <c r="AA344" s="26" t="s">
        <v>18</v>
      </c>
      <c r="AB344" s="26">
        <v>6.8025894165039063</v>
      </c>
      <c r="AC344" s="26">
        <v>7.6632909774780273</v>
      </c>
      <c r="AD344" s="26">
        <v>6.0803728103637695</v>
      </c>
      <c r="AE344" s="26">
        <v>8.3832035064697266</v>
      </c>
      <c r="AF344" s="26">
        <v>1</v>
      </c>
      <c r="AG344" s="26" t="s">
        <v>167</v>
      </c>
      <c r="AH344" s="26" t="s">
        <v>167</v>
      </c>
      <c r="AI344" s="26" t="s">
        <v>167</v>
      </c>
      <c r="AJ344" s="26" t="s">
        <v>167</v>
      </c>
      <c r="AK344" s="26">
        <v>5.5726981163024902</v>
      </c>
      <c r="AL344" s="26" t="s">
        <v>18</v>
      </c>
      <c r="AM344" s="26" t="s">
        <v>18</v>
      </c>
      <c r="AN344" s="26" t="s">
        <v>18</v>
      </c>
      <c r="AO344" s="26" t="s">
        <v>18</v>
      </c>
      <c r="AP344" s="26" t="s">
        <v>18</v>
      </c>
      <c r="AQ344" s="26" t="s">
        <v>18</v>
      </c>
      <c r="AR344" s="26" t="s">
        <v>18</v>
      </c>
      <c r="AS344" s="26" t="s">
        <v>67</v>
      </c>
      <c r="AT344" s="26" t="s">
        <v>18</v>
      </c>
      <c r="AU344" s="26">
        <v>95</v>
      </c>
      <c r="AV344" s="26">
        <v>3</v>
      </c>
      <c r="AW344" s="26" t="s">
        <v>18</v>
      </c>
    </row>
    <row r="345" spans="1:49">
      <c r="A345" s="27" t="s">
        <v>872</v>
      </c>
      <c r="B345" s="27" t="s">
        <v>873</v>
      </c>
      <c r="C345" s="28">
        <v>21858402460.18</v>
      </c>
      <c r="D345" s="29">
        <v>88.660003662109375</v>
      </c>
      <c r="F345" s="29">
        <v>7.8882993424769232</v>
      </c>
      <c r="I345" s="29" t="s">
        <v>28</v>
      </c>
      <c r="J345" s="29" t="s">
        <v>42</v>
      </c>
      <c r="K345" s="30">
        <v>29.4</v>
      </c>
      <c r="L345" s="30">
        <v>26.018000000000001</v>
      </c>
      <c r="M345" s="30">
        <v>376.71899999999999</v>
      </c>
      <c r="N345" s="26" t="s">
        <v>118</v>
      </c>
      <c r="O345" s="30">
        <v>50.520999908447266</v>
      </c>
      <c r="P345" s="30">
        <v>10.373921952453237</v>
      </c>
      <c r="Q345" s="30" t="s">
        <v>167</v>
      </c>
      <c r="R345" s="30" t="s">
        <v>167</v>
      </c>
      <c r="S345" s="26" t="s">
        <v>114</v>
      </c>
      <c r="T345" s="26" t="s">
        <v>114</v>
      </c>
      <c r="U345" s="26" t="s">
        <v>114</v>
      </c>
      <c r="V345" s="26" t="s">
        <v>114</v>
      </c>
      <c r="W345" s="26">
        <v>11</v>
      </c>
      <c r="X345" s="26">
        <v>27.272699356079102</v>
      </c>
      <c r="Y345" s="26">
        <v>61.909099578857422</v>
      </c>
      <c r="Z345" s="26">
        <v>36.363601684570313</v>
      </c>
      <c r="AA345" s="26" t="s">
        <v>18</v>
      </c>
      <c r="AB345" s="26" t="s">
        <v>167</v>
      </c>
      <c r="AC345" s="26" t="s">
        <v>167</v>
      </c>
      <c r="AD345" s="26" t="s">
        <v>167</v>
      </c>
      <c r="AE345" s="26" t="s">
        <v>167</v>
      </c>
      <c r="AF345" s="26" t="s">
        <v>167</v>
      </c>
      <c r="AG345" s="26" t="s">
        <v>167</v>
      </c>
      <c r="AH345" s="26" t="s">
        <v>167</v>
      </c>
      <c r="AI345" s="26" t="s">
        <v>167</v>
      </c>
      <c r="AJ345" s="26" t="s">
        <v>167</v>
      </c>
      <c r="AK345" s="26" t="s">
        <v>167</v>
      </c>
      <c r="AL345" s="26">
        <v>17</v>
      </c>
      <c r="AM345" s="26" t="s">
        <v>18</v>
      </c>
      <c r="AN345" s="26">
        <v>32</v>
      </c>
      <c r="AO345" s="26" t="s">
        <v>18</v>
      </c>
      <c r="AP345" s="26" t="s">
        <v>18</v>
      </c>
      <c r="AQ345" s="26" t="s">
        <v>115</v>
      </c>
      <c r="AR345" s="26" t="s">
        <v>18</v>
      </c>
      <c r="AS345" s="26" t="s">
        <v>68</v>
      </c>
      <c r="AT345" s="26">
        <v>43.476511417362438</v>
      </c>
      <c r="AU345" s="26" t="s">
        <v>18</v>
      </c>
      <c r="AV345" s="26" t="s">
        <v>18</v>
      </c>
      <c r="AW345" s="26" t="s">
        <v>114</v>
      </c>
    </row>
    <row r="346" spans="1:49">
      <c r="A346" s="27" t="s">
        <v>874</v>
      </c>
      <c r="B346" s="27" t="s">
        <v>875</v>
      </c>
      <c r="C346" s="28">
        <v>21820148000</v>
      </c>
      <c r="D346" s="29">
        <v>137.32000732421875</v>
      </c>
      <c r="F346" s="29">
        <v>-1.3789127357076825</v>
      </c>
      <c r="G346" s="29">
        <v>4504000128</v>
      </c>
      <c r="H346" s="29">
        <v>-7.3400000147521496</v>
      </c>
      <c r="I346" s="29" t="s">
        <v>21</v>
      </c>
      <c r="J346" s="29" t="s">
        <v>249</v>
      </c>
      <c r="K346" s="30">
        <v>17.577999999999999</v>
      </c>
      <c r="L346" s="30">
        <v>23.28</v>
      </c>
      <c r="M346" s="30">
        <v>464.70100000000002</v>
      </c>
      <c r="N346" s="26" t="s">
        <v>118</v>
      </c>
      <c r="O346" s="30" t="s">
        <v>18</v>
      </c>
      <c r="P346" s="30" t="s">
        <v>18</v>
      </c>
      <c r="Q346" s="30" t="s">
        <v>167</v>
      </c>
      <c r="R346" s="30" t="s">
        <v>167</v>
      </c>
      <c r="S346" s="26" t="s">
        <v>18</v>
      </c>
      <c r="T346" s="26" t="s">
        <v>18</v>
      </c>
      <c r="U346" s="26" t="s">
        <v>18</v>
      </c>
      <c r="V346" s="26" t="s">
        <v>18</v>
      </c>
      <c r="W346" s="26">
        <v>11</v>
      </c>
      <c r="X346" s="26" t="s">
        <v>18</v>
      </c>
      <c r="Y346" s="26">
        <v>58</v>
      </c>
      <c r="Z346" s="26">
        <v>27.272699356079102</v>
      </c>
      <c r="AA346" s="26" t="s">
        <v>18</v>
      </c>
      <c r="AB346" s="26">
        <v>7.6890044212341309</v>
      </c>
      <c r="AC346" s="26">
        <v>8.099945068359375</v>
      </c>
      <c r="AD346" s="26">
        <v>6.6875782012939453</v>
      </c>
      <c r="AE346" s="26">
        <v>8.6864509582519531</v>
      </c>
      <c r="AF346" s="26">
        <v>8.0621442794799805</v>
      </c>
      <c r="AG346" s="26">
        <v>3</v>
      </c>
      <c r="AH346" s="26">
        <v>5.1401915550231934</v>
      </c>
      <c r="AI346" s="26">
        <v>9.6380090713500977</v>
      </c>
      <c r="AJ346" s="26">
        <v>7.6079273223876953</v>
      </c>
      <c r="AK346" s="26" t="s">
        <v>167</v>
      </c>
      <c r="AL346" s="26" t="s">
        <v>18</v>
      </c>
      <c r="AM346" s="26" t="s">
        <v>18</v>
      </c>
      <c r="AN346" s="26">
        <v>45</v>
      </c>
      <c r="AO346" s="26" t="s">
        <v>18</v>
      </c>
      <c r="AP346" s="26" t="s">
        <v>18</v>
      </c>
      <c r="AQ346" s="26" t="s">
        <v>18</v>
      </c>
      <c r="AR346" s="26" t="s">
        <v>18</v>
      </c>
      <c r="AS346" s="26" t="s">
        <v>66</v>
      </c>
      <c r="AT346" s="26" t="s">
        <v>18</v>
      </c>
      <c r="AU346" s="26">
        <v>94</v>
      </c>
      <c r="AV346" s="26">
        <v>10</v>
      </c>
      <c r="AW346" s="26" t="s">
        <v>18</v>
      </c>
    </row>
    <row r="347" spans="1:49">
      <c r="A347" s="27" t="s">
        <v>876</v>
      </c>
      <c r="B347" s="27" t="s">
        <v>877</v>
      </c>
      <c r="C347" s="28">
        <v>21791832890.790005</v>
      </c>
      <c r="D347" s="29">
        <v>35.610000610351563</v>
      </c>
      <c r="E347" s="29">
        <v>62.121879577636719</v>
      </c>
      <c r="F347" s="29">
        <v>5.2351124460631837</v>
      </c>
      <c r="G347" s="29">
        <v>2432277952</v>
      </c>
      <c r="H347" s="29">
        <v>0.85999999940395355</v>
      </c>
      <c r="I347" s="29" t="s">
        <v>30</v>
      </c>
      <c r="J347" s="29" t="s">
        <v>128</v>
      </c>
      <c r="K347" s="30">
        <v>74.302999999999997</v>
      </c>
      <c r="L347" s="30">
        <v>87.545000000000002</v>
      </c>
      <c r="M347" s="30">
        <v>115.42400000000001</v>
      </c>
      <c r="N347" s="26" t="s">
        <v>118</v>
      </c>
      <c r="O347" s="30" t="s">
        <v>18</v>
      </c>
      <c r="P347" s="30" t="s">
        <v>18</v>
      </c>
      <c r="Q347" s="30">
        <v>0.34239599108695984</v>
      </c>
      <c r="R347" s="30">
        <v>0</v>
      </c>
      <c r="S347" s="26" t="s">
        <v>18</v>
      </c>
      <c r="T347" s="26" t="s">
        <v>18</v>
      </c>
      <c r="U347" s="26" t="s">
        <v>114</v>
      </c>
      <c r="V347" s="26" t="s">
        <v>18</v>
      </c>
      <c r="W347" s="26">
        <v>10</v>
      </c>
      <c r="X347" s="26" t="s">
        <v>18</v>
      </c>
      <c r="Y347" s="26">
        <v>63.299999237060547</v>
      </c>
      <c r="Z347" s="26">
        <v>30</v>
      </c>
      <c r="AA347" s="26" t="s">
        <v>18</v>
      </c>
      <c r="AB347" s="26">
        <v>8.3105802536010742</v>
      </c>
      <c r="AC347" s="26">
        <v>8.3268194198608398</v>
      </c>
      <c r="AD347" s="26">
        <v>8.2373495101928711</v>
      </c>
      <c r="AE347" s="26">
        <v>9.2506389617919922</v>
      </c>
      <c r="AF347" s="26" t="s">
        <v>167</v>
      </c>
      <c r="AG347" s="26" t="s">
        <v>167</v>
      </c>
      <c r="AH347" s="26">
        <v>6.3731794357299805</v>
      </c>
      <c r="AI347" s="26" t="s">
        <v>167</v>
      </c>
      <c r="AJ347" s="26" t="s">
        <v>167</v>
      </c>
      <c r="AK347" s="26" t="s">
        <v>167</v>
      </c>
      <c r="AL347" s="26" t="s">
        <v>18</v>
      </c>
      <c r="AM347" s="26">
        <v>0.97727272727272729</v>
      </c>
      <c r="AN347" s="26">
        <v>44</v>
      </c>
      <c r="AO347" s="26">
        <v>0</v>
      </c>
      <c r="AP347" s="26" t="s">
        <v>18</v>
      </c>
      <c r="AQ347" s="26" t="s">
        <v>18</v>
      </c>
      <c r="AR347" s="26" t="s">
        <v>18</v>
      </c>
      <c r="AS347" s="26" t="s">
        <v>69</v>
      </c>
      <c r="AT347" s="26" t="s">
        <v>18</v>
      </c>
      <c r="AU347" s="26">
        <v>13</v>
      </c>
      <c r="AV347" s="26">
        <v>9</v>
      </c>
      <c r="AW347" s="26" t="s">
        <v>18</v>
      </c>
    </row>
    <row r="348" spans="1:49">
      <c r="A348" s="27" t="s">
        <v>878</v>
      </c>
      <c r="B348" s="27" t="s">
        <v>879</v>
      </c>
      <c r="C348" s="28">
        <v>21718853835.300003</v>
      </c>
      <c r="D348" s="29">
        <v>79.650001525878906</v>
      </c>
      <c r="E348" s="29">
        <v>18.694208145141602</v>
      </c>
      <c r="F348" s="29">
        <v>-11.22380690795236</v>
      </c>
      <c r="G348" s="29">
        <v>20050999808</v>
      </c>
      <c r="H348" s="29">
        <v>10.360000252723694</v>
      </c>
      <c r="I348" s="29" t="s">
        <v>23</v>
      </c>
      <c r="J348" s="29" t="s">
        <v>127</v>
      </c>
      <c r="K348" s="30">
        <v>23.73</v>
      </c>
      <c r="L348" s="30">
        <v>416.24700000000001</v>
      </c>
      <c r="M348" s="30">
        <v>12173.630999999999</v>
      </c>
      <c r="N348" s="26" t="s">
        <v>118</v>
      </c>
      <c r="O348" s="30" t="s">
        <v>18</v>
      </c>
      <c r="P348" s="30" t="s">
        <v>18</v>
      </c>
      <c r="Q348" s="30" t="s">
        <v>167</v>
      </c>
      <c r="R348" s="30">
        <v>8.0126943588256836</v>
      </c>
      <c r="S348" s="26" t="s">
        <v>18</v>
      </c>
      <c r="T348" s="26" t="s">
        <v>18</v>
      </c>
      <c r="U348" s="26" t="s">
        <v>114</v>
      </c>
      <c r="V348" s="26" t="s">
        <v>18</v>
      </c>
      <c r="W348" s="26">
        <v>10</v>
      </c>
      <c r="X348" s="26">
        <v>88.888900756835938</v>
      </c>
      <c r="Y348" s="26">
        <v>65.199996948242188</v>
      </c>
      <c r="Z348" s="26">
        <v>30</v>
      </c>
      <c r="AA348" s="26">
        <v>75</v>
      </c>
      <c r="AB348" s="26">
        <v>7.6427984237670898</v>
      </c>
      <c r="AC348" s="26">
        <v>6.4150938987731934</v>
      </c>
      <c r="AD348" s="26">
        <v>5.7476086616516113</v>
      </c>
      <c r="AE348" s="26">
        <v>7.9797062873840332</v>
      </c>
      <c r="AF348" s="26">
        <v>3</v>
      </c>
      <c r="AG348" s="26" t="s">
        <v>167</v>
      </c>
      <c r="AH348" s="26" t="s">
        <v>167</v>
      </c>
      <c r="AI348" s="26" t="s">
        <v>167</v>
      </c>
      <c r="AJ348" s="26" t="s">
        <v>167</v>
      </c>
      <c r="AK348" s="26" t="s">
        <v>167</v>
      </c>
      <c r="AL348" s="26" t="s">
        <v>18</v>
      </c>
      <c r="AM348" s="26">
        <v>0.53061224489795922</v>
      </c>
      <c r="AN348" s="26">
        <v>49</v>
      </c>
      <c r="AO348" s="26" t="s">
        <v>18</v>
      </c>
      <c r="AP348" s="26" t="s">
        <v>18</v>
      </c>
      <c r="AQ348" s="26" t="s">
        <v>18</v>
      </c>
      <c r="AR348" s="26" t="s">
        <v>18</v>
      </c>
      <c r="AS348" s="26" t="s">
        <v>67</v>
      </c>
      <c r="AT348" s="26" t="s">
        <v>18</v>
      </c>
      <c r="AU348" s="26">
        <v>88</v>
      </c>
      <c r="AV348" s="26">
        <v>8</v>
      </c>
      <c r="AW348" s="26" t="s">
        <v>18</v>
      </c>
    </row>
    <row r="349" spans="1:49">
      <c r="A349" s="27" t="s">
        <v>880</v>
      </c>
      <c r="B349" s="27" t="s">
        <v>881</v>
      </c>
      <c r="C349" s="28">
        <v>21711920000</v>
      </c>
      <c r="D349" s="29">
        <v>42.740001678466797</v>
      </c>
      <c r="E349" s="29">
        <v>32.960338592529297</v>
      </c>
      <c r="F349" s="29">
        <v>11.337045020311187</v>
      </c>
      <c r="G349" s="29">
        <v>14948999936</v>
      </c>
      <c r="H349" s="29">
        <v>5.2399998009204865</v>
      </c>
      <c r="I349" s="29" t="s">
        <v>21</v>
      </c>
      <c r="J349" s="29" t="s">
        <v>29</v>
      </c>
      <c r="K349" s="30">
        <v>328.87700000000001</v>
      </c>
      <c r="L349" s="30">
        <v>428.83499999999998</v>
      </c>
      <c r="M349" s="30">
        <v>2691.366</v>
      </c>
      <c r="N349" s="26" t="s">
        <v>118</v>
      </c>
      <c r="O349" s="30" t="s">
        <v>18</v>
      </c>
      <c r="P349" s="30" t="s">
        <v>18</v>
      </c>
      <c r="Q349" s="30" t="s">
        <v>167</v>
      </c>
      <c r="R349" s="30" t="s">
        <v>167</v>
      </c>
      <c r="S349" s="26" t="s">
        <v>18</v>
      </c>
      <c r="T349" s="26" t="s">
        <v>18</v>
      </c>
      <c r="U349" s="26" t="s">
        <v>18</v>
      </c>
      <c r="V349" s="26" t="s">
        <v>18</v>
      </c>
      <c r="W349" s="26">
        <v>11</v>
      </c>
      <c r="X349" s="26" t="s">
        <v>18</v>
      </c>
      <c r="Y349" s="26">
        <v>64</v>
      </c>
      <c r="Z349" s="26">
        <v>36.363601684570313</v>
      </c>
      <c r="AA349" s="26" t="s">
        <v>18</v>
      </c>
      <c r="AB349" s="26">
        <v>7.3382472991943359</v>
      </c>
      <c r="AC349" s="26">
        <v>8.5338821411132813</v>
      </c>
      <c r="AD349" s="26">
        <v>8.7991743087768555</v>
      </c>
      <c r="AE349" s="26">
        <v>8.3648338317871094</v>
      </c>
      <c r="AF349" s="26">
        <v>3.7774157524108887</v>
      </c>
      <c r="AG349" s="26">
        <v>3</v>
      </c>
      <c r="AH349" s="26">
        <v>4.7166681289672852</v>
      </c>
      <c r="AI349" s="26">
        <v>1.5</v>
      </c>
      <c r="AJ349" s="26">
        <v>8.7153263092041016</v>
      </c>
      <c r="AK349" s="26" t="s">
        <v>167</v>
      </c>
      <c r="AL349" s="26" t="s">
        <v>18</v>
      </c>
      <c r="AM349" s="26" t="s">
        <v>18</v>
      </c>
      <c r="AN349" s="26" t="s">
        <v>18</v>
      </c>
      <c r="AO349" s="26" t="s">
        <v>18</v>
      </c>
      <c r="AP349" s="26" t="s">
        <v>18</v>
      </c>
      <c r="AQ349" s="26" t="s">
        <v>18</v>
      </c>
      <c r="AR349" s="26" t="s">
        <v>18</v>
      </c>
      <c r="AS349" s="26" t="s">
        <v>66</v>
      </c>
      <c r="AT349" s="26" t="s">
        <v>18</v>
      </c>
      <c r="AU349" s="26">
        <v>95</v>
      </c>
      <c r="AV349" s="26">
        <v>6</v>
      </c>
      <c r="AW349" s="26" t="s">
        <v>18</v>
      </c>
    </row>
    <row r="350" spans="1:49">
      <c r="A350" s="27" t="s">
        <v>882</v>
      </c>
      <c r="B350" s="27" t="s">
        <v>883</v>
      </c>
      <c r="C350" s="28">
        <v>21663358105.170002</v>
      </c>
      <c r="D350" s="29">
        <v>104.97000122070313</v>
      </c>
      <c r="E350" s="29">
        <v>22.679925918579102</v>
      </c>
      <c r="F350" s="29">
        <v>19.759367600520193</v>
      </c>
      <c r="G350" s="29">
        <v>6180999936</v>
      </c>
      <c r="H350" s="29">
        <v>4.4899999499320984</v>
      </c>
      <c r="I350" s="29" t="s">
        <v>31</v>
      </c>
      <c r="J350" s="29" t="s">
        <v>175</v>
      </c>
      <c r="K350" s="30">
        <v>3.0259999999999998</v>
      </c>
      <c r="L350" s="30">
        <v>54.996000000000002</v>
      </c>
      <c r="M350" s="30">
        <v>311.50700000000001</v>
      </c>
      <c r="N350" s="26" t="s">
        <v>118</v>
      </c>
      <c r="O350" s="30" t="s">
        <v>18</v>
      </c>
      <c r="P350" s="30" t="s">
        <v>18</v>
      </c>
      <c r="Q350" s="30" t="s">
        <v>167</v>
      </c>
      <c r="R350" s="30" t="s">
        <v>167</v>
      </c>
      <c r="S350" s="26" t="s">
        <v>114</v>
      </c>
      <c r="T350" s="26" t="s">
        <v>114</v>
      </c>
      <c r="U350" s="26" t="s">
        <v>115</v>
      </c>
      <c r="V350" s="26" t="s">
        <v>114</v>
      </c>
      <c r="W350" s="26">
        <v>10</v>
      </c>
      <c r="X350" s="26">
        <v>88.888900756835938</v>
      </c>
      <c r="Y350" s="26">
        <v>63.299999237060547</v>
      </c>
      <c r="Z350" s="26">
        <v>30</v>
      </c>
      <c r="AA350" s="26">
        <v>75</v>
      </c>
      <c r="AB350" s="26">
        <v>7.8835620880126953</v>
      </c>
      <c r="AC350" s="26">
        <v>7.4331960678100586</v>
      </c>
      <c r="AD350" s="26">
        <v>6.5574951171875</v>
      </c>
      <c r="AE350" s="26">
        <v>7.2107024192810059</v>
      </c>
      <c r="AF350" s="26">
        <v>2.9629628658294678</v>
      </c>
      <c r="AG350" s="26">
        <v>3</v>
      </c>
      <c r="AH350" s="26">
        <v>4.1945633888244629</v>
      </c>
      <c r="AI350" s="26">
        <v>0</v>
      </c>
      <c r="AJ350" s="26" t="s">
        <v>167</v>
      </c>
      <c r="AK350" s="26" t="s">
        <v>167</v>
      </c>
      <c r="AL350" s="26">
        <v>16.899999618530273</v>
      </c>
      <c r="AM350" s="26" t="s">
        <v>18</v>
      </c>
      <c r="AN350" s="26">
        <v>25</v>
      </c>
      <c r="AO350" s="26">
        <v>0</v>
      </c>
      <c r="AP350" s="26" t="s">
        <v>18</v>
      </c>
      <c r="AQ350" s="26" t="s">
        <v>114</v>
      </c>
      <c r="AR350" s="26" t="s">
        <v>18</v>
      </c>
      <c r="AS350" s="26" t="s">
        <v>67</v>
      </c>
      <c r="AT350" s="26" t="s">
        <v>18</v>
      </c>
      <c r="AU350" s="26">
        <v>68</v>
      </c>
      <c r="AV350" s="26">
        <v>3</v>
      </c>
      <c r="AW350" s="26" t="s">
        <v>114</v>
      </c>
    </row>
    <row r="351" spans="1:49">
      <c r="A351" s="27" t="s">
        <v>884</v>
      </c>
      <c r="B351" s="27" t="s">
        <v>885</v>
      </c>
      <c r="C351" s="28">
        <v>21600828939.360001</v>
      </c>
      <c r="D351" s="29">
        <v>154.92999267578125</v>
      </c>
      <c r="E351" s="29">
        <v>16.605571746826172</v>
      </c>
      <c r="F351" s="29">
        <v>12.612261597818808</v>
      </c>
      <c r="G351" s="29">
        <v>23090610176</v>
      </c>
      <c r="H351" s="29">
        <v>9.380000114440918</v>
      </c>
      <c r="I351" s="29" t="s">
        <v>23</v>
      </c>
      <c r="J351" s="29" t="s">
        <v>59</v>
      </c>
      <c r="K351" s="30">
        <v>134.24100000000001</v>
      </c>
      <c r="L351" s="30">
        <v>144.34</v>
      </c>
      <c r="M351" s="30">
        <v>30.321000000000002</v>
      </c>
      <c r="N351" s="26" t="s">
        <v>118</v>
      </c>
      <c r="O351" s="30" t="s">
        <v>18</v>
      </c>
      <c r="P351" s="30" t="s">
        <v>18</v>
      </c>
      <c r="Q351" s="30" t="s">
        <v>167</v>
      </c>
      <c r="R351" s="30">
        <v>4.0076818466186523</v>
      </c>
      <c r="S351" s="26" t="s">
        <v>18</v>
      </c>
      <c r="T351" s="26" t="s">
        <v>18</v>
      </c>
      <c r="U351" s="26" t="s">
        <v>18</v>
      </c>
      <c r="V351" s="26" t="s">
        <v>18</v>
      </c>
      <c r="W351" s="26">
        <v>14</v>
      </c>
      <c r="X351" s="26">
        <v>85.714302062988281</v>
      </c>
      <c r="Y351" s="26">
        <v>65.928596496582031</v>
      </c>
      <c r="Z351" s="26">
        <v>28.571399688720703</v>
      </c>
      <c r="AA351" s="26" t="s">
        <v>18</v>
      </c>
      <c r="AB351" s="26">
        <v>6.7115974426269531</v>
      </c>
      <c r="AC351" s="26">
        <v>8.9052391052246094</v>
      </c>
      <c r="AD351" s="26">
        <v>7.7526040077209473</v>
      </c>
      <c r="AE351" s="26">
        <v>7.477877140045166</v>
      </c>
      <c r="AF351" s="26">
        <v>0</v>
      </c>
      <c r="AG351" s="26" t="s">
        <v>167</v>
      </c>
      <c r="AH351" s="26">
        <v>4.5549216270446777</v>
      </c>
      <c r="AI351" s="26">
        <v>10</v>
      </c>
      <c r="AJ351" s="26" t="s">
        <v>167</v>
      </c>
      <c r="AK351" s="26" t="s">
        <v>167</v>
      </c>
      <c r="AL351" s="26" t="s">
        <v>18</v>
      </c>
      <c r="AM351" s="26" t="s">
        <v>18</v>
      </c>
      <c r="AN351" s="26" t="s">
        <v>18</v>
      </c>
      <c r="AO351" s="26" t="s">
        <v>18</v>
      </c>
      <c r="AP351" s="26" t="s">
        <v>18</v>
      </c>
      <c r="AQ351" s="26" t="s">
        <v>18</v>
      </c>
      <c r="AR351" s="26" t="s">
        <v>18</v>
      </c>
      <c r="AS351" s="26" t="s">
        <v>66</v>
      </c>
      <c r="AT351" s="26" t="s">
        <v>18</v>
      </c>
      <c r="AU351" s="26">
        <v>59</v>
      </c>
      <c r="AV351" s="26">
        <v>5</v>
      </c>
      <c r="AW351" s="26" t="s">
        <v>18</v>
      </c>
    </row>
    <row r="352" spans="1:49">
      <c r="A352" s="27" t="s">
        <v>886</v>
      </c>
      <c r="B352" s="27" t="s">
        <v>887</v>
      </c>
      <c r="C352" s="28">
        <v>21298469579.010002</v>
      </c>
      <c r="D352" s="29">
        <v>8.7299995422363281</v>
      </c>
      <c r="F352" s="29">
        <v>-23.286472280802606</v>
      </c>
      <c r="G352" s="29">
        <v>41320999936</v>
      </c>
      <c r="H352" s="29">
        <v>-1.2799999862909317</v>
      </c>
      <c r="I352" s="29" t="s">
        <v>26</v>
      </c>
      <c r="J352" s="29" t="s">
        <v>101</v>
      </c>
      <c r="K352" s="30">
        <v>549.86</v>
      </c>
      <c r="L352" s="30">
        <v>501.74900000000002</v>
      </c>
      <c r="M352" s="30">
        <v>340.32400000000001</v>
      </c>
      <c r="N352" s="26" t="s">
        <v>118</v>
      </c>
      <c r="O352" s="30" t="s">
        <v>18</v>
      </c>
      <c r="P352" s="30" t="s">
        <v>18</v>
      </c>
      <c r="Q352" s="30" t="s">
        <v>167</v>
      </c>
      <c r="R352" s="30">
        <v>0</v>
      </c>
      <c r="S352" s="26" t="s">
        <v>18</v>
      </c>
      <c r="T352" s="26" t="s">
        <v>18</v>
      </c>
      <c r="U352" s="26" t="s">
        <v>18</v>
      </c>
      <c r="V352" s="26" t="s">
        <v>18</v>
      </c>
      <c r="W352" s="26">
        <v>13</v>
      </c>
      <c r="X352" s="26" t="s">
        <v>18</v>
      </c>
      <c r="Y352" s="26">
        <v>65.461502075195313</v>
      </c>
      <c r="Z352" s="26">
        <v>23.076900482177734</v>
      </c>
      <c r="AA352" s="26" t="s">
        <v>18</v>
      </c>
      <c r="AB352" s="26">
        <v>4.7717118263244629</v>
      </c>
      <c r="AC352" s="26">
        <v>6.6162266731262207</v>
      </c>
      <c r="AD352" s="26">
        <v>4.1721100807189941</v>
      </c>
      <c r="AE352" s="26">
        <v>8.8643569946289063</v>
      </c>
      <c r="AF352" s="26" t="s">
        <v>167</v>
      </c>
      <c r="AG352" s="26" t="s">
        <v>167</v>
      </c>
      <c r="AH352" s="26">
        <v>1</v>
      </c>
      <c r="AI352" s="26">
        <v>0</v>
      </c>
      <c r="AJ352" s="26">
        <v>0</v>
      </c>
      <c r="AK352" s="26" t="s">
        <v>167</v>
      </c>
      <c r="AL352" s="26" t="s">
        <v>18</v>
      </c>
      <c r="AM352" s="26" t="s">
        <v>18</v>
      </c>
      <c r="AN352" s="26" t="s">
        <v>18</v>
      </c>
      <c r="AO352" s="26" t="s">
        <v>18</v>
      </c>
      <c r="AP352" s="26" t="s">
        <v>18</v>
      </c>
      <c r="AQ352" s="26" t="s">
        <v>18</v>
      </c>
      <c r="AR352" s="26" t="s">
        <v>18</v>
      </c>
      <c r="AS352" s="26" t="s">
        <v>69</v>
      </c>
      <c r="AT352" s="26" t="s">
        <v>18</v>
      </c>
      <c r="AU352" s="26">
        <v>77</v>
      </c>
      <c r="AV352" s="26">
        <v>10</v>
      </c>
      <c r="AW352" s="26" t="s">
        <v>18</v>
      </c>
    </row>
    <row r="353" spans="1:49">
      <c r="A353" s="27" t="s">
        <v>888</v>
      </c>
      <c r="B353" s="27" t="s">
        <v>889</v>
      </c>
      <c r="C353" s="28">
        <v>21261770544.320004</v>
      </c>
      <c r="D353" s="29">
        <v>67.360000610351563</v>
      </c>
      <c r="E353" s="29">
        <v>25.954219818115234</v>
      </c>
      <c r="F353" s="29">
        <v>17.472938943678784</v>
      </c>
      <c r="G353" s="29">
        <v>14029000192</v>
      </c>
      <c r="H353" s="29">
        <v>2.2400000095367432</v>
      </c>
      <c r="I353" s="29" t="s">
        <v>16</v>
      </c>
      <c r="J353" s="29" t="s">
        <v>34</v>
      </c>
      <c r="K353" s="30">
        <v>448.49799999999999</v>
      </c>
      <c r="L353" s="30">
        <v>773.87199999999996</v>
      </c>
      <c r="M353" s="30">
        <v>8251.9310000000005</v>
      </c>
      <c r="N353" s="26" t="s">
        <v>118</v>
      </c>
      <c r="O353" s="30" t="s">
        <v>18</v>
      </c>
      <c r="P353" s="30" t="s">
        <v>18</v>
      </c>
      <c r="Q353" s="30">
        <v>9.6691246032714844</v>
      </c>
      <c r="R353" s="30">
        <v>9.1124658584594727</v>
      </c>
      <c r="S353" s="26" t="s">
        <v>18</v>
      </c>
      <c r="T353" s="26" t="s">
        <v>18</v>
      </c>
      <c r="U353" s="26" t="s">
        <v>18</v>
      </c>
      <c r="V353" s="26" t="s">
        <v>18</v>
      </c>
      <c r="W353" s="26">
        <v>11</v>
      </c>
      <c r="X353" s="26">
        <v>90.909103393554688</v>
      </c>
      <c r="Y353" s="26">
        <v>62.454498291015625</v>
      </c>
      <c r="Z353" s="26">
        <v>45.454498291015625</v>
      </c>
      <c r="AA353" s="26">
        <v>100</v>
      </c>
      <c r="AB353" s="26">
        <v>7.190833568572998</v>
      </c>
      <c r="AC353" s="26">
        <v>8.4220085144042969</v>
      </c>
      <c r="AD353" s="26">
        <v>3.8731822967529297</v>
      </c>
      <c r="AE353" s="26">
        <v>8.3135004043579102</v>
      </c>
      <c r="AF353" s="26">
        <v>0</v>
      </c>
      <c r="AG353" s="26" t="s">
        <v>167</v>
      </c>
      <c r="AH353" s="26" t="s">
        <v>167</v>
      </c>
      <c r="AI353" s="26" t="s">
        <v>167</v>
      </c>
      <c r="AJ353" s="26" t="s">
        <v>167</v>
      </c>
      <c r="AK353" s="26">
        <v>6.4880905151367188</v>
      </c>
      <c r="AL353" s="26" t="s">
        <v>18</v>
      </c>
      <c r="AM353" s="26" t="s">
        <v>18</v>
      </c>
      <c r="AN353" s="26" t="s">
        <v>18</v>
      </c>
      <c r="AO353" s="26">
        <v>47.599998474121094</v>
      </c>
      <c r="AP353" s="26" t="s">
        <v>18</v>
      </c>
      <c r="AQ353" s="26" t="s">
        <v>18</v>
      </c>
      <c r="AR353" s="26" t="s">
        <v>18</v>
      </c>
      <c r="AS353" s="26" t="s">
        <v>67</v>
      </c>
      <c r="AT353" s="26" t="s">
        <v>18</v>
      </c>
      <c r="AU353" s="26">
        <v>93</v>
      </c>
      <c r="AV353" s="26">
        <v>8</v>
      </c>
      <c r="AW353" s="26" t="s">
        <v>18</v>
      </c>
    </row>
    <row r="354" spans="1:49">
      <c r="A354" s="27" t="s">
        <v>890</v>
      </c>
      <c r="B354" s="27" t="s">
        <v>891</v>
      </c>
      <c r="C354" s="28">
        <v>20962947530.240002</v>
      </c>
      <c r="D354" s="29">
        <v>59.770000457763672</v>
      </c>
      <c r="E354" s="29">
        <v>16.29258918762207</v>
      </c>
      <c r="F354" s="29">
        <v>-5.8938829968812385</v>
      </c>
      <c r="G354" s="29">
        <v>12668000000</v>
      </c>
      <c r="H354" s="29">
        <v>0.36000000312924385</v>
      </c>
      <c r="I354" s="29" t="s">
        <v>45</v>
      </c>
      <c r="J354" s="29" t="s">
        <v>1093</v>
      </c>
      <c r="K354" s="30">
        <v>46077.271000000001</v>
      </c>
      <c r="L354" s="30">
        <v>239.93</v>
      </c>
      <c r="M354" s="30">
        <v>14161.421</v>
      </c>
      <c r="N354" s="26" t="s">
        <v>118</v>
      </c>
      <c r="O354" s="30" t="s">
        <v>18</v>
      </c>
      <c r="P354" s="30" t="s">
        <v>18</v>
      </c>
      <c r="Q354" s="30">
        <v>4.4004340171813965</v>
      </c>
      <c r="R354" s="30" t="s">
        <v>167</v>
      </c>
      <c r="S354" s="26" t="s">
        <v>18</v>
      </c>
      <c r="T354" s="26" t="s">
        <v>18</v>
      </c>
      <c r="U354" s="26" t="s">
        <v>18</v>
      </c>
      <c r="V354" s="26" t="s">
        <v>18</v>
      </c>
      <c r="W354" s="26">
        <v>12</v>
      </c>
      <c r="X354" s="26" t="s">
        <v>18</v>
      </c>
      <c r="Y354" s="26">
        <v>66.25</v>
      </c>
      <c r="Z354" s="26">
        <v>41.666698455810547</v>
      </c>
      <c r="AA354" s="26">
        <v>75</v>
      </c>
      <c r="AB354" s="26">
        <v>8.423497200012207</v>
      </c>
      <c r="AC354" s="26">
        <v>7.4519367218017578</v>
      </c>
      <c r="AD354" s="26">
        <v>8.9846515655517578</v>
      </c>
      <c r="AE354" s="26">
        <v>9.6213884353637695</v>
      </c>
      <c r="AF354" s="26" t="s">
        <v>167</v>
      </c>
      <c r="AG354" s="26" t="s">
        <v>167</v>
      </c>
      <c r="AH354" s="26" t="s">
        <v>167</v>
      </c>
      <c r="AI354" s="26" t="s">
        <v>167</v>
      </c>
      <c r="AJ354" s="26" t="s">
        <v>167</v>
      </c>
      <c r="AK354" s="26">
        <v>4.9595751762390137</v>
      </c>
      <c r="AL354" s="26" t="s">
        <v>18</v>
      </c>
      <c r="AM354" s="26" t="s">
        <v>18</v>
      </c>
      <c r="AN354" s="26" t="s">
        <v>18</v>
      </c>
      <c r="AO354" s="26" t="s">
        <v>18</v>
      </c>
      <c r="AP354" s="26" t="s">
        <v>18</v>
      </c>
      <c r="AQ354" s="26" t="s">
        <v>18</v>
      </c>
      <c r="AR354" s="26" t="s">
        <v>18</v>
      </c>
      <c r="AS354" s="26" t="s">
        <v>67</v>
      </c>
      <c r="AT354" s="26" t="s">
        <v>18</v>
      </c>
      <c r="AU354" s="26">
        <v>85</v>
      </c>
      <c r="AV354" s="26">
        <v>3</v>
      </c>
      <c r="AW354" s="26" t="s">
        <v>18</v>
      </c>
    </row>
    <row r="355" spans="1:49">
      <c r="A355" s="27" t="s">
        <v>892</v>
      </c>
      <c r="B355" s="27" t="s">
        <v>893</v>
      </c>
      <c r="C355" s="28">
        <v>20961506404.16</v>
      </c>
      <c r="D355" s="29">
        <v>27.879999160766602</v>
      </c>
      <c r="E355" s="29">
        <v>12.823908805847168</v>
      </c>
      <c r="F355" s="29">
        <v>10.10753849675703</v>
      </c>
      <c r="G355" s="29">
        <v>5913999872</v>
      </c>
      <c r="H355" s="29">
        <v>2.1400000154972076</v>
      </c>
      <c r="I355" s="29" t="s">
        <v>35</v>
      </c>
      <c r="J355" s="29" t="s">
        <v>36</v>
      </c>
      <c r="K355" s="30">
        <v>1653.1489999999999</v>
      </c>
      <c r="L355" s="30">
        <v>163.964</v>
      </c>
      <c r="M355" s="30">
        <v>38255.093000000001</v>
      </c>
      <c r="N355" s="26" t="s">
        <v>118</v>
      </c>
      <c r="O355" s="30" t="s">
        <v>18</v>
      </c>
      <c r="P355" s="30" t="s">
        <v>18</v>
      </c>
      <c r="Q355" s="30">
        <v>2.5052292346954346</v>
      </c>
      <c r="R355" s="30" t="s">
        <v>167</v>
      </c>
      <c r="S355" s="26" t="s">
        <v>18</v>
      </c>
      <c r="T355" s="26" t="s">
        <v>18</v>
      </c>
      <c r="U355" s="26" t="s">
        <v>18</v>
      </c>
      <c r="V355" s="26" t="s">
        <v>18</v>
      </c>
      <c r="W355" s="26">
        <v>10</v>
      </c>
      <c r="X355" s="26" t="s">
        <v>18</v>
      </c>
      <c r="Y355" s="26">
        <v>66.199996948242188</v>
      </c>
      <c r="Z355" s="26">
        <v>40</v>
      </c>
      <c r="AA355" s="26" t="s">
        <v>18</v>
      </c>
      <c r="AB355" s="26">
        <v>6.4439597129821777</v>
      </c>
      <c r="AC355" s="26">
        <v>8.5445079803466797</v>
      </c>
      <c r="AD355" s="26">
        <v>6.433870792388916</v>
      </c>
      <c r="AE355" s="26">
        <v>7.1749334335327148</v>
      </c>
      <c r="AF355" s="26" t="s">
        <v>167</v>
      </c>
      <c r="AG355" s="26" t="s">
        <v>167</v>
      </c>
      <c r="AH355" s="26">
        <v>0</v>
      </c>
      <c r="AI355" s="26" t="s">
        <v>167</v>
      </c>
      <c r="AJ355" s="26" t="s">
        <v>167</v>
      </c>
      <c r="AK355" s="26">
        <v>5.229499340057373</v>
      </c>
      <c r="AL355" s="26" t="s">
        <v>18</v>
      </c>
      <c r="AM355" s="26" t="s">
        <v>18</v>
      </c>
      <c r="AN355" s="26" t="s">
        <v>18</v>
      </c>
      <c r="AO355" s="26">
        <v>0</v>
      </c>
      <c r="AP355" s="26" t="s">
        <v>18</v>
      </c>
      <c r="AQ355" s="26" t="s">
        <v>18</v>
      </c>
      <c r="AR355" s="26" t="s">
        <v>18</v>
      </c>
      <c r="AS355" s="26" t="s">
        <v>69</v>
      </c>
      <c r="AT355" s="26" t="s">
        <v>18</v>
      </c>
      <c r="AU355" s="26">
        <v>53</v>
      </c>
      <c r="AV355" s="26">
        <v>5</v>
      </c>
      <c r="AW355" s="26" t="s">
        <v>18</v>
      </c>
    </row>
    <row r="356" spans="1:49">
      <c r="A356" s="27" t="s">
        <v>894</v>
      </c>
      <c r="B356" s="27" t="s">
        <v>895</v>
      </c>
      <c r="C356" s="28">
        <v>20928337303.439995</v>
      </c>
      <c r="D356" s="29">
        <v>58.729999542236328</v>
      </c>
      <c r="E356" s="29">
        <v>52.408580780029297</v>
      </c>
      <c r="F356" s="29">
        <v>10.25221194164545</v>
      </c>
      <c r="G356" s="29">
        <v>52939999232</v>
      </c>
      <c r="H356" s="29">
        <v>-2.461750864982605</v>
      </c>
      <c r="I356" s="29" t="s">
        <v>25</v>
      </c>
      <c r="J356" s="29" t="s">
        <v>52</v>
      </c>
      <c r="K356" s="30">
        <v>3883.6010000000001</v>
      </c>
      <c r="L356" s="30">
        <v>2289.0100000000002</v>
      </c>
      <c r="M356" s="30">
        <v>9836.9519999999993</v>
      </c>
      <c r="N356" s="26" t="s">
        <v>118</v>
      </c>
      <c r="O356" s="30" t="s">
        <v>18</v>
      </c>
      <c r="P356" s="30" t="s">
        <v>18</v>
      </c>
      <c r="Q356" s="30" t="s">
        <v>167</v>
      </c>
      <c r="R356" s="30">
        <v>3.3707492351531982</v>
      </c>
      <c r="S356" s="26" t="s">
        <v>18</v>
      </c>
      <c r="T356" s="26" t="s">
        <v>114</v>
      </c>
      <c r="U356" s="26" t="s">
        <v>114</v>
      </c>
      <c r="V356" s="26" t="s">
        <v>18</v>
      </c>
      <c r="W356" s="26">
        <v>14</v>
      </c>
      <c r="X356" s="26">
        <v>71.428596496582031</v>
      </c>
      <c r="Y356" s="26">
        <v>64.571403503417969</v>
      </c>
      <c r="Z356" s="26">
        <v>35.714298248291016</v>
      </c>
      <c r="AA356" s="26">
        <v>75</v>
      </c>
      <c r="AB356" s="26">
        <v>5.8707318305969238</v>
      </c>
      <c r="AC356" s="26">
        <v>8.57208251953125</v>
      </c>
      <c r="AD356" s="26">
        <v>6.5349769592285156</v>
      </c>
      <c r="AE356" s="26">
        <v>9.0794296264648438</v>
      </c>
      <c r="AF356" s="26">
        <v>2.9392004013061523</v>
      </c>
      <c r="AG356" s="26">
        <v>3</v>
      </c>
      <c r="AH356" s="26" t="s">
        <v>167</v>
      </c>
      <c r="AI356" s="26" t="s">
        <v>167</v>
      </c>
      <c r="AJ356" s="26">
        <v>9.4326038360595703</v>
      </c>
      <c r="AK356" s="26">
        <v>3.3434865474700928</v>
      </c>
      <c r="AL356" s="26" t="s">
        <v>18</v>
      </c>
      <c r="AM356" s="26" t="s">
        <v>18</v>
      </c>
      <c r="AN356" s="26">
        <v>39</v>
      </c>
      <c r="AO356" s="26">
        <v>23.739999771118164</v>
      </c>
      <c r="AP356" s="26" t="s">
        <v>18</v>
      </c>
      <c r="AQ356" s="26" t="s">
        <v>18</v>
      </c>
      <c r="AR356" s="26" t="s">
        <v>18</v>
      </c>
      <c r="AS356" s="26" t="s">
        <v>69</v>
      </c>
      <c r="AT356" s="26" t="s">
        <v>18</v>
      </c>
      <c r="AU356" s="26">
        <v>85</v>
      </c>
      <c r="AV356" s="26">
        <v>10</v>
      </c>
      <c r="AW356" s="26" t="s">
        <v>114</v>
      </c>
    </row>
    <row r="357" spans="1:49">
      <c r="A357" s="27" t="s">
        <v>896</v>
      </c>
      <c r="B357" s="27" t="s">
        <v>897</v>
      </c>
      <c r="C357" s="28">
        <v>20626946976.510002</v>
      </c>
      <c r="D357" s="29">
        <v>76.80999755859375</v>
      </c>
      <c r="E357" s="29">
        <v>28.718612670898438</v>
      </c>
      <c r="F357" s="29">
        <v>12.26249578220029</v>
      </c>
      <c r="G357" s="29">
        <v>6699400064</v>
      </c>
      <c r="H357" s="29">
        <v>2.6399999856948853</v>
      </c>
      <c r="I357" s="29" t="s">
        <v>25</v>
      </c>
      <c r="J357" s="29" t="s">
        <v>52</v>
      </c>
      <c r="K357" s="30">
        <v>36.671999999999997</v>
      </c>
      <c r="L357" s="30">
        <v>42.256999999999998</v>
      </c>
      <c r="M357" s="30">
        <v>2996.317</v>
      </c>
      <c r="N357" s="26" t="s">
        <v>118</v>
      </c>
      <c r="O357" s="30" t="s">
        <v>18</v>
      </c>
      <c r="P357" s="30" t="s">
        <v>18</v>
      </c>
      <c r="Q357" s="30" t="s">
        <v>167</v>
      </c>
      <c r="R357" s="30">
        <v>7.0800309181213379</v>
      </c>
      <c r="S357" s="26" t="s">
        <v>18</v>
      </c>
      <c r="T357" s="26" t="s">
        <v>18</v>
      </c>
      <c r="U357" s="26" t="s">
        <v>114</v>
      </c>
      <c r="V357" s="26" t="s">
        <v>18</v>
      </c>
      <c r="W357" s="26">
        <v>12</v>
      </c>
      <c r="X357" s="26">
        <v>83.333297729492188</v>
      </c>
      <c r="Y357" s="26">
        <v>63.583301544189453</v>
      </c>
      <c r="Z357" s="26">
        <v>33.333301544189453</v>
      </c>
      <c r="AA357" s="26">
        <v>75</v>
      </c>
      <c r="AB357" s="26">
        <v>7.2480249404907227</v>
      </c>
      <c r="AC357" s="26">
        <v>8.3832216262817383</v>
      </c>
      <c r="AD357" s="26">
        <v>6.4246711730957031</v>
      </c>
      <c r="AE357" s="26">
        <v>9.0009679794311523</v>
      </c>
      <c r="AF357" s="26">
        <v>6.8977127075195313</v>
      </c>
      <c r="AG357" s="26">
        <v>3</v>
      </c>
      <c r="AH357" s="26" t="s">
        <v>167</v>
      </c>
      <c r="AI357" s="26" t="s">
        <v>167</v>
      </c>
      <c r="AJ357" s="26">
        <v>8.8592653274536133</v>
      </c>
      <c r="AK357" s="26">
        <v>6.7142901420593262</v>
      </c>
      <c r="AL357" s="26" t="s">
        <v>18</v>
      </c>
      <c r="AM357" s="26" t="s">
        <v>18</v>
      </c>
      <c r="AN357" s="26" t="s">
        <v>18</v>
      </c>
      <c r="AO357" s="26" t="s">
        <v>18</v>
      </c>
      <c r="AP357" s="26" t="s">
        <v>18</v>
      </c>
      <c r="AQ357" s="26" t="s">
        <v>18</v>
      </c>
      <c r="AR357" s="26" t="s">
        <v>18</v>
      </c>
      <c r="AS357" s="26" t="s">
        <v>67</v>
      </c>
      <c r="AT357" s="26" t="s">
        <v>18</v>
      </c>
      <c r="AU357" s="26">
        <v>83</v>
      </c>
      <c r="AV357" s="26">
        <v>10</v>
      </c>
      <c r="AW357" s="26" t="s">
        <v>18</v>
      </c>
    </row>
    <row r="358" spans="1:49">
      <c r="A358" s="27" t="s">
        <v>898</v>
      </c>
      <c r="B358" s="27" t="s">
        <v>899</v>
      </c>
      <c r="C358" s="28">
        <v>20582218553.5</v>
      </c>
      <c r="D358" s="29">
        <v>199.25</v>
      </c>
      <c r="E358" s="29">
        <v>27.748991012573242</v>
      </c>
      <c r="F358" s="29">
        <v>-4.4297865060294317E-2</v>
      </c>
      <c r="G358" s="29">
        <v>12829665024</v>
      </c>
      <c r="H358" s="29">
        <v>7.0199999809265137</v>
      </c>
      <c r="I358" s="29" t="s">
        <v>28</v>
      </c>
      <c r="J358" s="29" t="s">
        <v>123</v>
      </c>
      <c r="K358" s="30">
        <v>1836.2550000000001</v>
      </c>
      <c r="L358" s="30">
        <v>33.335999999999999</v>
      </c>
      <c r="M358" s="30">
        <v>2500.049</v>
      </c>
      <c r="N358" s="26" t="s">
        <v>118</v>
      </c>
      <c r="O358" s="30" t="s">
        <v>18</v>
      </c>
      <c r="P358" s="30" t="s">
        <v>18</v>
      </c>
      <c r="Q358" s="30">
        <v>5.5905909538269043</v>
      </c>
      <c r="R358" s="30">
        <v>5.8785519599914551</v>
      </c>
      <c r="S358" s="26" t="s">
        <v>18</v>
      </c>
      <c r="T358" s="26" t="s">
        <v>114</v>
      </c>
      <c r="U358" s="26" t="s">
        <v>114</v>
      </c>
      <c r="V358" s="26" t="s">
        <v>18</v>
      </c>
      <c r="W358" s="26">
        <v>10</v>
      </c>
      <c r="X358" s="26" t="s">
        <v>18</v>
      </c>
      <c r="Y358" s="26">
        <v>62.700000762939453</v>
      </c>
      <c r="Z358" s="26">
        <v>20</v>
      </c>
      <c r="AA358" s="26" t="s">
        <v>18</v>
      </c>
      <c r="AB358" s="26">
        <v>5.1023378372192383</v>
      </c>
      <c r="AC358" s="26">
        <v>8.6154003143310547</v>
      </c>
      <c r="AD358" s="26">
        <v>6.9061012268066406</v>
      </c>
      <c r="AE358" s="26">
        <v>9.9947633743286133</v>
      </c>
      <c r="AF358" s="26">
        <v>0</v>
      </c>
      <c r="AG358" s="26" t="s">
        <v>167</v>
      </c>
      <c r="AH358" s="26">
        <v>5.8171243667602539</v>
      </c>
      <c r="AI358" s="26" t="s">
        <v>167</v>
      </c>
      <c r="AJ358" s="26" t="s">
        <v>167</v>
      </c>
      <c r="AK358" s="26">
        <v>5.3734965324401855</v>
      </c>
      <c r="AL358" s="26" t="s">
        <v>18</v>
      </c>
      <c r="AM358" s="26" t="s">
        <v>18</v>
      </c>
      <c r="AN358" s="26" t="s">
        <v>18</v>
      </c>
      <c r="AO358" s="26">
        <v>0</v>
      </c>
      <c r="AP358" s="26" t="s">
        <v>18</v>
      </c>
      <c r="AQ358" s="26" t="s">
        <v>18</v>
      </c>
      <c r="AR358" s="26" t="s">
        <v>18</v>
      </c>
      <c r="AS358" s="26" t="s">
        <v>67</v>
      </c>
      <c r="AT358" s="26" t="s">
        <v>18</v>
      </c>
      <c r="AU358" s="26">
        <v>86</v>
      </c>
      <c r="AV358" s="26">
        <v>9</v>
      </c>
      <c r="AW358" s="26" t="s">
        <v>18</v>
      </c>
    </row>
    <row r="359" spans="1:49">
      <c r="A359" s="27" t="s">
        <v>900</v>
      </c>
      <c r="B359" s="27" t="s">
        <v>901</v>
      </c>
      <c r="C359" s="28">
        <v>20429689561.121437</v>
      </c>
      <c r="D359" s="29">
        <v>16.340000152587891</v>
      </c>
      <c r="E359" s="29">
        <v>48.92742919921875</v>
      </c>
      <c r="F359" s="29">
        <v>-11.866238696336529</v>
      </c>
      <c r="G359" s="29">
        <v>22568000512</v>
      </c>
      <c r="H359" s="29">
        <v>0.32000003010034561</v>
      </c>
      <c r="I359" s="29" t="s">
        <v>23</v>
      </c>
      <c r="J359" s="29" t="s">
        <v>33</v>
      </c>
      <c r="K359" s="30">
        <v>12775.85</v>
      </c>
      <c r="L359" s="30">
        <v>62.305</v>
      </c>
      <c r="M359" s="30">
        <v>18586.175999999999</v>
      </c>
      <c r="N359" s="26" t="s">
        <v>118</v>
      </c>
      <c r="O359" s="30" t="s">
        <v>18</v>
      </c>
      <c r="P359" s="30" t="s">
        <v>18</v>
      </c>
      <c r="Q359" s="30">
        <v>6.360102653503418</v>
      </c>
      <c r="R359" s="30">
        <v>6.9207181930541992</v>
      </c>
      <c r="S359" s="26" t="s">
        <v>114</v>
      </c>
      <c r="T359" s="26" t="s">
        <v>114</v>
      </c>
      <c r="U359" s="26" t="s">
        <v>114</v>
      </c>
      <c r="V359" s="26" t="s">
        <v>18</v>
      </c>
      <c r="W359" s="26">
        <v>11</v>
      </c>
      <c r="X359" s="26">
        <v>81.818199157714844</v>
      </c>
      <c r="Y359" s="26">
        <v>65.909103393554688</v>
      </c>
      <c r="Z359" s="26">
        <v>36.363601684570313</v>
      </c>
      <c r="AA359" s="26">
        <v>75</v>
      </c>
      <c r="AB359" s="26">
        <v>5.3224692344665527</v>
      </c>
      <c r="AC359" s="26">
        <v>7.5019149780273438</v>
      </c>
      <c r="AD359" s="26">
        <v>5.0596551895141602</v>
      </c>
      <c r="AE359" s="26">
        <v>9.262237548828125</v>
      </c>
      <c r="AF359" s="26">
        <v>3</v>
      </c>
      <c r="AG359" s="26" t="s">
        <v>167</v>
      </c>
      <c r="AH359" s="26">
        <v>6.6820969581604004</v>
      </c>
      <c r="AI359" s="26">
        <v>3</v>
      </c>
      <c r="AJ359" s="26" t="s">
        <v>167</v>
      </c>
      <c r="AK359" s="26">
        <v>6.281855583190918</v>
      </c>
      <c r="AL359" s="26" t="s">
        <v>18</v>
      </c>
      <c r="AM359" s="26" t="s">
        <v>18</v>
      </c>
      <c r="AN359" s="26" t="s">
        <v>18</v>
      </c>
      <c r="AO359" s="26">
        <v>56</v>
      </c>
      <c r="AP359" s="26" t="s">
        <v>18</v>
      </c>
      <c r="AQ359" s="26" t="s">
        <v>18</v>
      </c>
      <c r="AR359" s="26" t="s">
        <v>18</v>
      </c>
      <c r="AS359" s="26" t="s">
        <v>187</v>
      </c>
      <c r="AT359" s="26" t="s">
        <v>18</v>
      </c>
      <c r="AU359" s="26">
        <v>75</v>
      </c>
      <c r="AV359" s="26">
        <v>9</v>
      </c>
      <c r="AW359" s="26" t="s">
        <v>18</v>
      </c>
    </row>
    <row r="360" spans="1:49">
      <c r="A360" s="27" t="s">
        <v>902</v>
      </c>
      <c r="B360" s="27" t="s">
        <v>903</v>
      </c>
      <c r="C360" s="28">
        <v>20379319947.980003</v>
      </c>
      <c r="D360" s="29">
        <v>344.23001098632813</v>
      </c>
      <c r="E360" s="29">
        <v>30.672222137451172</v>
      </c>
      <c r="F360" s="29">
        <v>4.5560852593790058</v>
      </c>
      <c r="G360" s="29">
        <v>2956416000</v>
      </c>
      <c r="H360" s="29">
        <v>10.890000104904175</v>
      </c>
      <c r="I360" s="29" t="s">
        <v>21</v>
      </c>
      <c r="J360" s="29" t="s">
        <v>249</v>
      </c>
      <c r="K360" s="30">
        <v>14.704000000000001</v>
      </c>
      <c r="L360" s="30">
        <v>18.826000000000001</v>
      </c>
      <c r="M360" s="30">
        <v>80.391999999999996</v>
      </c>
      <c r="N360" s="26" t="s">
        <v>118</v>
      </c>
      <c r="O360" s="30" t="s">
        <v>18</v>
      </c>
      <c r="P360" s="30" t="s">
        <v>18</v>
      </c>
      <c r="Q360" s="30" t="s">
        <v>167</v>
      </c>
      <c r="R360" s="30" t="s">
        <v>167</v>
      </c>
      <c r="S360" s="26" t="s">
        <v>18</v>
      </c>
      <c r="T360" s="26" t="s">
        <v>18</v>
      </c>
      <c r="U360" s="26" t="s">
        <v>18</v>
      </c>
      <c r="V360" s="26" t="s">
        <v>114</v>
      </c>
      <c r="W360" s="26">
        <v>9</v>
      </c>
      <c r="X360" s="26" t="s">
        <v>18</v>
      </c>
      <c r="Y360" s="26">
        <v>63.444400787353516</v>
      </c>
      <c r="Z360" s="26">
        <v>22.222200393676758</v>
      </c>
      <c r="AA360" s="26" t="s">
        <v>18</v>
      </c>
      <c r="AB360" s="26">
        <v>7.2144327163696289</v>
      </c>
      <c r="AC360" s="26">
        <v>7.8257637023925781</v>
      </c>
      <c r="AD360" s="26">
        <v>7.7742757797241211</v>
      </c>
      <c r="AE360" s="26">
        <v>7.9635391235351563</v>
      </c>
      <c r="AF360" s="26">
        <v>7.5480875968933105</v>
      </c>
      <c r="AG360" s="26">
        <v>3</v>
      </c>
      <c r="AH360" s="26">
        <v>5.8273129463195801</v>
      </c>
      <c r="AI360" s="26">
        <v>2.25</v>
      </c>
      <c r="AJ360" s="26">
        <v>0.34239599108695984</v>
      </c>
      <c r="AK360" s="26" t="s">
        <v>167</v>
      </c>
      <c r="AL360" s="26" t="s">
        <v>18</v>
      </c>
      <c r="AM360" s="26">
        <v>1.0625</v>
      </c>
      <c r="AN360" s="26">
        <v>32</v>
      </c>
      <c r="AO360" s="26">
        <v>0</v>
      </c>
      <c r="AP360" s="26" t="s">
        <v>18</v>
      </c>
      <c r="AQ360" s="26" t="s">
        <v>18</v>
      </c>
      <c r="AR360" s="26" t="s">
        <v>18</v>
      </c>
      <c r="AS360" s="26" t="s">
        <v>68</v>
      </c>
      <c r="AT360" s="26" t="s">
        <v>18</v>
      </c>
      <c r="AU360" s="26">
        <v>91</v>
      </c>
      <c r="AV360" s="26">
        <v>4</v>
      </c>
      <c r="AW360" s="26" t="s">
        <v>18</v>
      </c>
    </row>
    <row r="361" spans="1:49">
      <c r="A361" s="27" t="s">
        <v>904</v>
      </c>
      <c r="B361" s="27" t="s">
        <v>905</v>
      </c>
      <c r="C361" s="28">
        <v>20357809112.970001</v>
      </c>
      <c r="D361" s="29">
        <v>86.30999755859375</v>
      </c>
      <c r="E361" s="29">
        <v>20.885074615478516</v>
      </c>
      <c r="F361" s="29">
        <v>10.657003534271237</v>
      </c>
      <c r="G361" s="29">
        <v>13665800192</v>
      </c>
      <c r="H361" s="29">
        <v>2.5300000309944153</v>
      </c>
      <c r="I361" s="29" t="s">
        <v>19</v>
      </c>
      <c r="J361" s="29" t="s">
        <v>43</v>
      </c>
      <c r="K361" s="30">
        <v>3.2650000000000001</v>
      </c>
      <c r="L361" s="30">
        <v>27.135000000000002</v>
      </c>
      <c r="M361" s="30" t="s">
        <v>18</v>
      </c>
      <c r="N361" s="26" t="s">
        <v>118</v>
      </c>
      <c r="O361" s="30" t="s">
        <v>18</v>
      </c>
      <c r="P361" s="30" t="s">
        <v>18</v>
      </c>
      <c r="Q361" s="30" t="s">
        <v>167</v>
      </c>
      <c r="R361" s="30" t="s">
        <v>167</v>
      </c>
      <c r="S361" s="26" t="s">
        <v>18</v>
      </c>
      <c r="T361" s="26" t="s">
        <v>18</v>
      </c>
      <c r="U361" s="26" t="s">
        <v>18</v>
      </c>
      <c r="V361" s="26" t="s">
        <v>18</v>
      </c>
      <c r="W361" s="26">
        <v>12</v>
      </c>
      <c r="X361" s="26" t="s">
        <v>18</v>
      </c>
      <c r="Y361" s="26">
        <v>63.083301544189453</v>
      </c>
      <c r="Z361" s="26">
        <v>41.666698455810547</v>
      </c>
      <c r="AA361" s="26" t="s">
        <v>18</v>
      </c>
      <c r="AB361" s="26">
        <v>8.2183265686035156</v>
      </c>
      <c r="AC361" s="26">
        <v>8.1354598999023438</v>
      </c>
      <c r="AD361" s="26">
        <v>4.5990667343139648</v>
      </c>
      <c r="AE361" s="26">
        <v>8.6952028274536133</v>
      </c>
      <c r="AF361" s="26">
        <v>0</v>
      </c>
      <c r="AG361" s="26" t="s">
        <v>167</v>
      </c>
      <c r="AH361" s="26">
        <v>8.1831340789794922</v>
      </c>
      <c r="AI361" s="26">
        <v>2</v>
      </c>
      <c r="AJ361" s="26">
        <v>3</v>
      </c>
      <c r="AK361" s="26" t="s">
        <v>167</v>
      </c>
      <c r="AL361" s="26">
        <v>16.799999237060547</v>
      </c>
      <c r="AM361" s="26">
        <v>0.53703703703703709</v>
      </c>
      <c r="AN361" s="26">
        <v>54</v>
      </c>
      <c r="AO361" s="26" t="s">
        <v>18</v>
      </c>
      <c r="AP361" s="26" t="s">
        <v>18</v>
      </c>
      <c r="AQ361" s="26" t="s">
        <v>18</v>
      </c>
      <c r="AR361" s="26" t="s">
        <v>18</v>
      </c>
      <c r="AS361" s="26" t="s">
        <v>66</v>
      </c>
      <c r="AT361" s="26" t="s">
        <v>18</v>
      </c>
      <c r="AU361" s="26">
        <v>81</v>
      </c>
      <c r="AV361" s="26">
        <v>6</v>
      </c>
      <c r="AW361" s="26" t="s">
        <v>18</v>
      </c>
    </row>
    <row r="362" spans="1:49">
      <c r="A362" s="27" t="s">
        <v>906</v>
      </c>
      <c r="B362" s="27" t="s">
        <v>907</v>
      </c>
      <c r="C362" s="28">
        <v>20341748731.720001</v>
      </c>
      <c r="D362" s="29">
        <v>429.32000732421875</v>
      </c>
      <c r="E362" s="29">
        <v>22.682170867919922</v>
      </c>
      <c r="F362" s="29">
        <v>-3.8024604843903798</v>
      </c>
      <c r="G362" s="29">
        <v>5635499904</v>
      </c>
      <c r="H362" s="29">
        <v>18.71999979019165</v>
      </c>
      <c r="I362" s="29" t="s">
        <v>31</v>
      </c>
      <c r="J362" s="29" t="s">
        <v>468</v>
      </c>
      <c r="K362" s="30">
        <v>64.903999999999996</v>
      </c>
      <c r="L362" s="30">
        <v>57.570999999999998</v>
      </c>
      <c r="M362" s="30">
        <v>253.934</v>
      </c>
      <c r="N362" s="26" t="s">
        <v>118</v>
      </c>
      <c r="O362" s="30" t="s">
        <v>18</v>
      </c>
      <c r="P362" s="30" t="s">
        <v>18</v>
      </c>
      <c r="Q362" s="30" t="s">
        <v>167</v>
      </c>
      <c r="R362" s="30" t="s">
        <v>167</v>
      </c>
      <c r="S362" s="26" t="s">
        <v>18</v>
      </c>
      <c r="T362" s="26" t="s">
        <v>18</v>
      </c>
      <c r="U362" s="26" t="s">
        <v>18</v>
      </c>
      <c r="V362" s="26" t="s">
        <v>18</v>
      </c>
      <c r="W362" s="26">
        <v>11</v>
      </c>
      <c r="X362" s="26">
        <v>90.909103393554688</v>
      </c>
      <c r="Y362" s="26">
        <v>73</v>
      </c>
      <c r="Z362" s="26">
        <v>27.272699356079102</v>
      </c>
      <c r="AA362" s="26">
        <v>75</v>
      </c>
      <c r="AB362" s="26">
        <v>5.4176082611083984</v>
      </c>
      <c r="AC362" s="26">
        <v>8.1328372955322266</v>
      </c>
      <c r="AD362" s="26">
        <v>3.8539412021636963</v>
      </c>
      <c r="AE362" s="26">
        <v>8.3656625747680664</v>
      </c>
      <c r="AF362" s="26">
        <v>0</v>
      </c>
      <c r="AG362" s="26">
        <v>3</v>
      </c>
      <c r="AH362" s="26">
        <v>2.5535063743591309</v>
      </c>
      <c r="AI362" s="26">
        <v>0</v>
      </c>
      <c r="AJ362" s="26" t="s">
        <v>167</v>
      </c>
      <c r="AK362" s="26" t="s">
        <v>167</v>
      </c>
      <c r="AL362" s="26" t="s">
        <v>18</v>
      </c>
      <c r="AM362" s="26" t="s">
        <v>18</v>
      </c>
      <c r="AN362" s="26" t="s">
        <v>18</v>
      </c>
      <c r="AO362" s="26" t="s">
        <v>18</v>
      </c>
      <c r="AP362" s="26" t="s">
        <v>18</v>
      </c>
      <c r="AQ362" s="26" t="s">
        <v>114</v>
      </c>
      <c r="AR362" s="26" t="s">
        <v>18</v>
      </c>
      <c r="AS362" s="26" t="s">
        <v>66</v>
      </c>
      <c r="AT362" s="26" t="s">
        <v>18</v>
      </c>
      <c r="AU362" s="26">
        <v>75</v>
      </c>
      <c r="AV362" s="26">
        <v>9</v>
      </c>
      <c r="AW362" s="26" t="s">
        <v>18</v>
      </c>
    </row>
    <row r="363" spans="1:49">
      <c r="A363" s="27" t="s">
        <v>908</v>
      </c>
      <c r="B363" s="27" t="s">
        <v>909</v>
      </c>
      <c r="C363" s="28">
        <v>20308589536.5</v>
      </c>
      <c r="D363" s="29">
        <v>13.949999809265137</v>
      </c>
      <c r="E363" s="29">
        <v>10.151848793029785</v>
      </c>
      <c r="F363" s="29">
        <v>10.972400578485008</v>
      </c>
      <c r="G363" s="29">
        <v>10837000192</v>
      </c>
      <c r="H363" s="29">
        <v>1.2600000202655792</v>
      </c>
      <c r="I363" s="29" t="s">
        <v>19</v>
      </c>
      <c r="J363" s="29" t="s">
        <v>20</v>
      </c>
      <c r="K363" s="30">
        <v>18.516999999999999</v>
      </c>
      <c r="L363" s="30">
        <v>62.57</v>
      </c>
      <c r="M363" s="30" t="s">
        <v>18</v>
      </c>
      <c r="N363" s="26" t="s">
        <v>118</v>
      </c>
      <c r="O363" s="30" t="s">
        <v>18</v>
      </c>
      <c r="P363" s="30" t="s">
        <v>18</v>
      </c>
      <c r="Q363" s="30" t="s">
        <v>167</v>
      </c>
      <c r="R363" s="30" t="s">
        <v>167</v>
      </c>
      <c r="S363" s="26" t="s">
        <v>18</v>
      </c>
      <c r="T363" s="26" t="s">
        <v>18</v>
      </c>
      <c r="U363" s="26" t="s">
        <v>114</v>
      </c>
      <c r="V363" s="26" t="s">
        <v>18</v>
      </c>
      <c r="W363" s="26">
        <v>15</v>
      </c>
      <c r="X363" s="26">
        <v>86.666702270507813</v>
      </c>
      <c r="Y363" s="26">
        <v>62.599998474121094</v>
      </c>
      <c r="Z363" s="26">
        <v>26.66670036315918</v>
      </c>
      <c r="AA363" s="26">
        <v>95.900001525878906</v>
      </c>
      <c r="AB363" s="26">
        <v>6.1597709655761719</v>
      </c>
      <c r="AC363" s="26">
        <v>7.7502756118774414</v>
      </c>
      <c r="AD363" s="26">
        <v>6.906959056854248</v>
      </c>
      <c r="AE363" s="26">
        <v>8.6945819854736328</v>
      </c>
      <c r="AF363" s="26" t="s">
        <v>167</v>
      </c>
      <c r="AG363" s="26" t="s">
        <v>167</v>
      </c>
      <c r="AH363" s="26">
        <v>5.6493735313415527</v>
      </c>
      <c r="AI363" s="26">
        <v>9.8142414093017578</v>
      </c>
      <c r="AJ363" s="26">
        <v>0</v>
      </c>
      <c r="AK363" s="26" t="s">
        <v>167</v>
      </c>
      <c r="AL363" s="26" t="s">
        <v>18</v>
      </c>
      <c r="AM363" s="26" t="s">
        <v>18</v>
      </c>
      <c r="AN363" s="26" t="s">
        <v>18</v>
      </c>
      <c r="AO363" s="26" t="s">
        <v>18</v>
      </c>
      <c r="AP363" s="26" t="s">
        <v>18</v>
      </c>
      <c r="AQ363" s="26" t="s">
        <v>18</v>
      </c>
      <c r="AR363" s="26" t="s">
        <v>18</v>
      </c>
      <c r="AS363" s="26" t="s">
        <v>67</v>
      </c>
      <c r="AT363" s="26" t="s">
        <v>18</v>
      </c>
      <c r="AU363" s="26">
        <v>81</v>
      </c>
      <c r="AV363" s="26">
        <v>9</v>
      </c>
      <c r="AW363" s="26" t="s">
        <v>18</v>
      </c>
    </row>
    <row r="364" spans="1:49">
      <c r="A364" s="27" t="s">
        <v>910</v>
      </c>
      <c r="B364" s="27" t="s">
        <v>911</v>
      </c>
      <c r="C364" s="28">
        <v>20293034429.169998</v>
      </c>
      <c r="D364" s="29">
        <v>27.530000686645508</v>
      </c>
      <c r="E364" s="29">
        <v>17.467510223388672</v>
      </c>
      <c r="F364" s="29">
        <v>-3.0264907810862329</v>
      </c>
      <c r="G364" s="29">
        <v>16720000256</v>
      </c>
      <c r="H364" s="29">
        <v>4.8049998879432678</v>
      </c>
      <c r="I364" s="29" t="s">
        <v>45</v>
      </c>
      <c r="J364" s="29" t="s">
        <v>51</v>
      </c>
      <c r="K364" s="30">
        <v>8316.4189999999999</v>
      </c>
      <c r="L364" s="30">
        <v>287.17599999999999</v>
      </c>
      <c r="M364" s="30">
        <v>70860.232999999993</v>
      </c>
      <c r="N364" s="26" t="s">
        <v>118</v>
      </c>
      <c r="O364" s="30" t="s">
        <v>18</v>
      </c>
      <c r="P364" s="30" t="s">
        <v>18</v>
      </c>
      <c r="Q364" s="30">
        <v>4.8641209602355957</v>
      </c>
      <c r="R364" s="30" t="s">
        <v>167</v>
      </c>
      <c r="S364" s="26" t="s">
        <v>18</v>
      </c>
      <c r="T364" s="26" t="s">
        <v>18</v>
      </c>
      <c r="U364" s="26" t="s">
        <v>18</v>
      </c>
      <c r="V364" s="26" t="s">
        <v>18</v>
      </c>
      <c r="W364" s="26">
        <v>9</v>
      </c>
      <c r="X364" s="26" t="s">
        <v>18</v>
      </c>
      <c r="Y364" s="26">
        <v>64.111099243164063</v>
      </c>
      <c r="Z364" s="26">
        <v>22.222200393676758</v>
      </c>
      <c r="AA364" s="26" t="s">
        <v>18</v>
      </c>
      <c r="AB364" s="26">
        <v>8.3073549270629883</v>
      </c>
      <c r="AC364" s="26">
        <v>7.972959041595459</v>
      </c>
      <c r="AD364" s="26">
        <v>7.7956089973449707</v>
      </c>
      <c r="AE364" s="26">
        <v>8.4802265167236328</v>
      </c>
      <c r="AF364" s="26" t="s">
        <v>167</v>
      </c>
      <c r="AG364" s="26" t="s">
        <v>167</v>
      </c>
      <c r="AH364" s="26" t="s">
        <v>167</v>
      </c>
      <c r="AI364" s="26" t="s">
        <v>167</v>
      </c>
      <c r="AJ364" s="26" t="s">
        <v>167</v>
      </c>
      <c r="AK364" s="26">
        <v>6.7799458503723145</v>
      </c>
      <c r="AL364" s="26" t="s">
        <v>18</v>
      </c>
      <c r="AM364" s="26" t="s">
        <v>18</v>
      </c>
      <c r="AN364" s="26" t="s">
        <v>18</v>
      </c>
      <c r="AO364" s="26" t="s">
        <v>18</v>
      </c>
      <c r="AP364" s="26" t="s">
        <v>18</v>
      </c>
      <c r="AQ364" s="26" t="s">
        <v>18</v>
      </c>
      <c r="AR364" s="26" t="s">
        <v>18</v>
      </c>
      <c r="AS364" s="26" t="s">
        <v>66</v>
      </c>
      <c r="AT364" s="26" t="s">
        <v>18</v>
      </c>
      <c r="AU364" s="26">
        <v>89</v>
      </c>
      <c r="AV364" s="26">
        <v>5</v>
      </c>
      <c r="AW364" s="26" t="s">
        <v>18</v>
      </c>
    </row>
    <row r="365" spans="1:49">
      <c r="A365" s="27" t="s">
        <v>912</v>
      </c>
      <c r="B365" s="27" t="s">
        <v>913</v>
      </c>
      <c r="C365" s="28">
        <v>20165812574.639996</v>
      </c>
      <c r="D365" s="29">
        <v>101.45999908447266</v>
      </c>
      <c r="E365" s="29">
        <v>48.548377990722656</v>
      </c>
      <c r="F365" s="29">
        <v>7.2402477855724845</v>
      </c>
      <c r="G365" s="29">
        <v>3666300032</v>
      </c>
      <c r="H365" s="29">
        <v>1.4650000184774399</v>
      </c>
      <c r="I365" s="29" t="s">
        <v>21</v>
      </c>
      <c r="J365" s="29" t="s">
        <v>29</v>
      </c>
      <c r="K365" s="30">
        <v>53.82</v>
      </c>
      <c r="L365" s="30">
        <v>52.076999999999998</v>
      </c>
      <c r="M365" s="30">
        <v>59.274000000000001</v>
      </c>
      <c r="N365" s="26" t="s">
        <v>118</v>
      </c>
      <c r="O365" s="30" t="s">
        <v>18</v>
      </c>
      <c r="P365" s="30" t="s">
        <v>18</v>
      </c>
      <c r="Q365" s="30" t="s">
        <v>167</v>
      </c>
      <c r="R365" s="30" t="s">
        <v>167</v>
      </c>
      <c r="S365" s="26" t="s">
        <v>18</v>
      </c>
      <c r="T365" s="26" t="s">
        <v>18</v>
      </c>
      <c r="U365" s="26" t="s">
        <v>114</v>
      </c>
      <c r="V365" s="26" t="s">
        <v>18</v>
      </c>
      <c r="W365" s="26">
        <v>9</v>
      </c>
      <c r="X365" s="26">
        <v>87.5</v>
      </c>
      <c r="Y365" s="26">
        <v>66.333297729492188</v>
      </c>
      <c r="Z365" s="26">
        <v>44.444400787353516</v>
      </c>
      <c r="AA365" s="26">
        <v>75</v>
      </c>
      <c r="AB365" s="26">
        <v>8.8781242370605469</v>
      </c>
      <c r="AC365" s="26">
        <v>7.7530713081359863</v>
      </c>
      <c r="AD365" s="26">
        <v>8.1419429779052734</v>
      </c>
      <c r="AE365" s="26">
        <v>8.3975629806518555</v>
      </c>
      <c r="AF365" s="26">
        <v>7.8894953727722168</v>
      </c>
      <c r="AG365" s="26">
        <v>3</v>
      </c>
      <c r="AH365" s="26">
        <v>2.6376032829284668</v>
      </c>
      <c r="AI365" s="26">
        <v>9.6380090713500977</v>
      </c>
      <c r="AJ365" s="26">
        <v>7.6079273223876953</v>
      </c>
      <c r="AK365" s="26" t="s">
        <v>167</v>
      </c>
      <c r="AL365" s="26" t="s">
        <v>18</v>
      </c>
      <c r="AM365" s="26" t="s">
        <v>18</v>
      </c>
      <c r="AN365" s="26" t="s">
        <v>18</v>
      </c>
      <c r="AO365" s="26" t="s">
        <v>18</v>
      </c>
      <c r="AP365" s="26" t="s">
        <v>18</v>
      </c>
      <c r="AQ365" s="26" t="s">
        <v>18</v>
      </c>
      <c r="AR365" s="26" t="s">
        <v>18</v>
      </c>
      <c r="AS365" s="26" t="s">
        <v>67</v>
      </c>
      <c r="AT365" s="26" t="s">
        <v>18</v>
      </c>
      <c r="AU365" s="26">
        <v>75</v>
      </c>
      <c r="AV365" s="26">
        <v>6</v>
      </c>
      <c r="AW365" s="26" t="s">
        <v>18</v>
      </c>
    </row>
    <row r="366" spans="1:49">
      <c r="A366" s="27" t="s">
        <v>914</v>
      </c>
      <c r="B366" s="27" t="s">
        <v>915</v>
      </c>
      <c r="C366" s="28">
        <v>19959517392.950001</v>
      </c>
      <c r="D366" s="29">
        <v>167.14999389648438</v>
      </c>
      <c r="E366" s="29">
        <v>19.160419464111328</v>
      </c>
      <c r="F366" s="29">
        <v>2.5593344430941745</v>
      </c>
      <c r="G366" s="29">
        <v>11201699840</v>
      </c>
      <c r="H366" s="29">
        <v>8.6099997758865356</v>
      </c>
      <c r="I366" s="29" t="s">
        <v>23</v>
      </c>
      <c r="J366" s="29" t="s">
        <v>33</v>
      </c>
      <c r="K366" s="30">
        <v>348.214</v>
      </c>
      <c r="L366" s="30">
        <v>407.60599999999999</v>
      </c>
      <c r="M366" s="30">
        <v>1277.425</v>
      </c>
      <c r="N366" s="26" t="s">
        <v>118</v>
      </c>
      <c r="O366" s="30" t="s">
        <v>18</v>
      </c>
      <c r="P366" s="30" t="s">
        <v>18</v>
      </c>
      <c r="Q366" s="30">
        <v>0.17431850731372833</v>
      </c>
      <c r="R366" s="30">
        <v>3.0932927131652832</v>
      </c>
      <c r="S366" s="26" t="s">
        <v>18</v>
      </c>
      <c r="T366" s="26" t="s">
        <v>18</v>
      </c>
      <c r="U366" s="26" t="s">
        <v>18</v>
      </c>
      <c r="V366" s="26" t="s">
        <v>18</v>
      </c>
      <c r="W366" s="26">
        <v>9</v>
      </c>
      <c r="X366" s="26">
        <v>80</v>
      </c>
      <c r="Y366" s="26">
        <v>62.777801513671875</v>
      </c>
      <c r="Z366" s="26">
        <v>33.333301544189453</v>
      </c>
      <c r="AA366" s="26">
        <v>75</v>
      </c>
      <c r="AB366" s="26">
        <v>6.776543140411377</v>
      </c>
      <c r="AC366" s="26">
        <v>8.8799562454223633</v>
      </c>
      <c r="AD366" s="26">
        <v>8.4679269790649414</v>
      </c>
      <c r="AE366" s="26">
        <v>7.2739214897155762</v>
      </c>
      <c r="AF366" s="26">
        <v>2</v>
      </c>
      <c r="AG366" s="26">
        <v>3</v>
      </c>
      <c r="AH366" s="26">
        <v>2.5238683223724365</v>
      </c>
      <c r="AI366" s="26">
        <v>3</v>
      </c>
      <c r="AJ366" s="26">
        <v>0</v>
      </c>
      <c r="AK366" s="26" t="s">
        <v>167</v>
      </c>
      <c r="AL366" s="26" t="s">
        <v>18</v>
      </c>
      <c r="AM366" s="26" t="s">
        <v>18</v>
      </c>
      <c r="AN366" s="26">
        <v>58</v>
      </c>
      <c r="AO366" s="26">
        <v>0</v>
      </c>
      <c r="AP366" s="26" t="s">
        <v>18</v>
      </c>
      <c r="AQ366" s="26" t="s">
        <v>18</v>
      </c>
      <c r="AR366" s="26" t="s">
        <v>18</v>
      </c>
      <c r="AS366" s="26" t="s">
        <v>69</v>
      </c>
      <c r="AT366" s="26" t="s">
        <v>18</v>
      </c>
      <c r="AU366" s="26">
        <v>86</v>
      </c>
      <c r="AV366" s="26">
        <v>2</v>
      </c>
      <c r="AW366" s="26" t="s">
        <v>18</v>
      </c>
    </row>
    <row r="367" spans="1:49">
      <c r="A367" s="27" t="s">
        <v>916</v>
      </c>
      <c r="B367" s="27" t="s">
        <v>917</v>
      </c>
      <c r="C367" s="28">
        <v>19711120130.079994</v>
      </c>
      <c r="D367" s="29">
        <v>73.959999084472656</v>
      </c>
      <c r="E367" s="29">
        <v>16.924484252929688</v>
      </c>
      <c r="F367" s="29">
        <v>6.1201660084321041</v>
      </c>
      <c r="G367" s="29">
        <v>16389999616</v>
      </c>
      <c r="H367" s="29">
        <v>2.3560479432344437</v>
      </c>
      <c r="I367" s="29" t="s">
        <v>45</v>
      </c>
      <c r="J367" s="29" t="s">
        <v>51</v>
      </c>
      <c r="K367" s="30">
        <v>35589.976999999999</v>
      </c>
      <c r="L367" s="30">
        <v>276.05500000000001</v>
      </c>
      <c r="M367" s="30">
        <v>19592.504000000001</v>
      </c>
      <c r="N367" s="26" t="s">
        <v>118</v>
      </c>
      <c r="O367" s="30" t="s">
        <v>18</v>
      </c>
      <c r="P367" s="30" t="s">
        <v>18</v>
      </c>
      <c r="Q367" s="30">
        <v>3.8665404319763184</v>
      </c>
      <c r="R367" s="30" t="s">
        <v>167</v>
      </c>
      <c r="S367" s="26" t="s">
        <v>114</v>
      </c>
      <c r="T367" s="26" t="s">
        <v>114</v>
      </c>
      <c r="U367" s="26" t="s">
        <v>114</v>
      </c>
      <c r="V367" s="26" t="s">
        <v>18</v>
      </c>
      <c r="W367" s="26">
        <v>13</v>
      </c>
      <c r="X367" s="26" t="s">
        <v>18</v>
      </c>
      <c r="Y367" s="26">
        <v>62.615398406982422</v>
      </c>
      <c r="Z367" s="26">
        <v>30.769199371337891</v>
      </c>
      <c r="AA367" s="26" t="s">
        <v>18</v>
      </c>
      <c r="AB367" s="26">
        <v>7.4550604820251465</v>
      </c>
      <c r="AC367" s="26">
        <v>8.3835868835449219</v>
      </c>
      <c r="AD367" s="26">
        <v>7.8771090507507324</v>
      </c>
      <c r="AE367" s="26">
        <v>8.55487060546875</v>
      </c>
      <c r="AF367" s="26" t="s">
        <v>167</v>
      </c>
      <c r="AG367" s="26" t="s">
        <v>167</v>
      </c>
      <c r="AH367" s="26" t="s">
        <v>167</v>
      </c>
      <c r="AI367" s="26" t="s">
        <v>167</v>
      </c>
      <c r="AJ367" s="26" t="s">
        <v>167</v>
      </c>
      <c r="AK367" s="26">
        <v>5.4158477783203125</v>
      </c>
      <c r="AL367" s="26" t="s">
        <v>18</v>
      </c>
      <c r="AM367" s="26" t="s">
        <v>18</v>
      </c>
      <c r="AN367" s="26" t="s">
        <v>18</v>
      </c>
      <c r="AO367" s="26">
        <v>25.979999542236328</v>
      </c>
      <c r="AP367" s="26" t="s">
        <v>18</v>
      </c>
      <c r="AQ367" s="26" t="s">
        <v>18</v>
      </c>
      <c r="AR367" s="26" t="s">
        <v>18</v>
      </c>
      <c r="AS367" s="26" t="s">
        <v>67</v>
      </c>
      <c r="AT367" s="26" t="s">
        <v>18</v>
      </c>
      <c r="AU367" s="26">
        <v>56</v>
      </c>
      <c r="AV367" s="26">
        <v>3</v>
      </c>
      <c r="AW367" s="26" t="s">
        <v>18</v>
      </c>
    </row>
    <row r="368" spans="1:49">
      <c r="A368" s="27" t="s">
        <v>918</v>
      </c>
      <c r="B368" s="27" t="s">
        <v>919</v>
      </c>
      <c r="C368" s="28">
        <v>19517457801.849998</v>
      </c>
      <c r="D368" s="29">
        <v>57.290000915527344</v>
      </c>
      <c r="E368" s="29">
        <v>13.826679229736328</v>
      </c>
      <c r="F368" s="29">
        <v>3.5087323903279399</v>
      </c>
      <c r="G368" s="29">
        <v>15207000064</v>
      </c>
      <c r="H368" s="29">
        <v>2.7799999862909317</v>
      </c>
      <c r="I368" s="29" t="s">
        <v>25</v>
      </c>
      <c r="J368" s="29" t="s">
        <v>52</v>
      </c>
      <c r="K368" s="30">
        <v>479.07</v>
      </c>
      <c r="L368" s="30">
        <v>477.06900000000002</v>
      </c>
      <c r="M368" s="30">
        <v>10680.152</v>
      </c>
      <c r="N368" s="26" t="s">
        <v>118</v>
      </c>
      <c r="O368" s="30" t="s">
        <v>18</v>
      </c>
      <c r="P368" s="30" t="s">
        <v>18</v>
      </c>
      <c r="Q368" s="30" t="s">
        <v>167</v>
      </c>
      <c r="R368" s="30">
        <v>4.5244321823120117</v>
      </c>
      <c r="S368" s="26" t="s">
        <v>18</v>
      </c>
      <c r="T368" s="26" t="s">
        <v>18</v>
      </c>
      <c r="U368" s="26" t="s">
        <v>114</v>
      </c>
      <c r="V368" s="26" t="s">
        <v>18</v>
      </c>
      <c r="W368" s="26">
        <v>11</v>
      </c>
      <c r="X368" s="26">
        <v>90.909103393554688</v>
      </c>
      <c r="Y368" s="26">
        <v>64</v>
      </c>
      <c r="Z368" s="26">
        <v>45.454498291015625</v>
      </c>
      <c r="AA368" s="26">
        <v>75</v>
      </c>
      <c r="AB368" s="26">
        <v>8.5091152191162109</v>
      </c>
      <c r="AC368" s="26">
        <v>9.4568157196044922</v>
      </c>
      <c r="AD368" s="26">
        <v>4.186345100402832</v>
      </c>
      <c r="AE368" s="26">
        <v>7.0810480117797852</v>
      </c>
      <c r="AF368" s="26">
        <v>4.722419261932373</v>
      </c>
      <c r="AG368" s="26">
        <v>3</v>
      </c>
      <c r="AH368" s="26" t="s">
        <v>167</v>
      </c>
      <c r="AI368" s="26" t="s">
        <v>167</v>
      </c>
      <c r="AJ368" s="26">
        <v>1.0991510152816772</v>
      </c>
      <c r="AK368" s="26">
        <v>6.2484407424926758</v>
      </c>
      <c r="AL368" s="26" t="s">
        <v>18</v>
      </c>
      <c r="AM368" s="26" t="s">
        <v>18</v>
      </c>
      <c r="AN368" s="26" t="s">
        <v>18</v>
      </c>
      <c r="AO368" s="26" t="s">
        <v>18</v>
      </c>
      <c r="AP368" s="26" t="s">
        <v>18</v>
      </c>
      <c r="AQ368" s="26" t="s">
        <v>18</v>
      </c>
      <c r="AR368" s="26" t="s">
        <v>18</v>
      </c>
      <c r="AS368" s="26" t="s">
        <v>68</v>
      </c>
      <c r="AT368" s="26" t="s">
        <v>18</v>
      </c>
      <c r="AU368" s="26">
        <v>93</v>
      </c>
      <c r="AV368" s="26">
        <v>7</v>
      </c>
      <c r="AW368" s="26" t="s">
        <v>18</v>
      </c>
    </row>
    <row r="369" spans="1:49">
      <c r="A369" s="27" t="s">
        <v>920</v>
      </c>
      <c r="B369" s="27" t="s">
        <v>921</v>
      </c>
      <c r="C369" s="28">
        <v>19494973333.449997</v>
      </c>
      <c r="D369" s="29">
        <v>93.050003051757813</v>
      </c>
      <c r="F369" s="29">
        <v>9.8689005137500008</v>
      </c>
      <c r="G369" s="29">
        <v>6471000064</v>
      </c>
      <c r="H369" s="29">
        <v>-3.4999999105930328</v>
      </c>
      <c r="I369" s="29" t="s">
        <v>31</v>
      </c>
      <c r="J369" s="29" t="s">
        <v>175</v>
      </c>
      <c r="K369" s="30">
        <v>234.76599999999999</v>
      </c>
      <c r="L369" s="30">
        <v>642.16300000000001</v>
      </c>
      <c r="M369" s="30">
        <v>4891.2430000000004</v>
      </c>
      <c r="N369" s="26" t="s">
        <v>118</v>
      </c>
      <c r="O369" s="30" t="s">
        <v>18</v>
      </c>
      <c r="P369" s="30" t="s">
        <v>18</v>
      </c>
      <c r="Q369" s="30" t="s">
        <v>167</v>
      </c>
      <c r="R369" s="30" t="s">
        <v>167</v>
      </c>
      <c r="S369" s="26" t="s">
        <v>18</v>
      </c>
      <c r="T369" s="26" t="s">
        <v>18</v>
      </c>
      <c r="U369" s="26" t="s">
        <v>18</v>
      </c>
      <c r="V369" s="26" t="s">
        <v>18</v>
      </c>
      <c r="W369" s="26">
        <v>11</v>
      </c>
      <c r="X369" s="26">
        <v>91.666702270507813</v>
      </c>
      <c r="Y369" s="26">
        <v>59.090900421142578</v>
      </c>
      <c r="Z369" s="26">
        <v>27.272699356079102</v>
      </c>
      <c r="AA369" s="26">
        <v>85</v>
      </c>
      <c r="AB369" s="26">
        <v>8.0531892776489258</v>
      </c>
      <c r="AC369" s="26">
        <v>8.2341852188110352</v>
      </c>
      <c r="AD369" s="26">
        <v>6.829376220703125</v>
      </c>
      <c r="AE369" s="26">
        <v>8.6629533767700195</v>
      </c>
      <c r="AF369" s="26">
        <v>2.9629628658294678</v>
      </c>
      <c r="AG369" s="26">
        <v>3</v>
      </c>
      <c r="AH369" s="26">
        <v>3.9560999870300293</v>
      </c>
      <c r="AI369" s="26">
        <v>10</v>
      </c>
      <c r="AJ369" s="26" t="s">
        <v>167</v>
      </c>
      <c r="AK369" s="26" t="s">
        <v>167</v>
      </c>
      <c r="AL369" s="26" t="s">
        <v>18</v>
      </c>
      <c r="AM369" s="26" t="s">
        <v>18</v>
      </c>
      <c r="AN369" s="26" t="s">
        <v>18</v>
      </c>
      <c r="AO369" s="26" t="s">
        <v>18</v>
      </c>
      <c r="AP369" s="26" t="s">
        <v>18</v>
      </c>
      <c r="AQ369" s="26" t="s">
        <v>18</v>
      </c>
      <c r="AR369" s="26" t="s">
        <v>18</v>
      </c>
      <c r="AS369" s="26" t="s">
        <v>67</v>
      </c>
      <c r="AT369" s="26" t="s">
        <v>18</v>
      </c>
      <c r="AU369" s="26">
        <v>59</v>
      </c>
      <c r="AV369" s="26" t="s">
        <v>18</v>
      </c>
      <c r="AW369" s="26" t="s">
        <v>18</v>
      </c>
    </row>
    <row r="370" spans="1:49">
      <c r="A370" s="27" t="s">
        <v>922</v>
      </c>
      <c r="B370" s="27" t="s">
        <v>923</v>
      </c>
      <c r="C370" s="28">
        <v>19453095285.060001</v>
      </c>
      <c r="D370" s="29">
        <v>124.16999816894531</v>
      </c>
      <c r="E370" s="29">
        <v>20.555135726928711</v>
      </c>
      <c r="F370" s="29">
        <v>20.839714924414345</v>
      </c>
      <c r="G370" s="29">
        <v>10012999936</v>
      </c>
      <c r="H370" s="29">
        <v>11.740000009536743</v>
      </c>
      <c r="I370" s="29" t="s">
        <v>19</v>
      </c>
      <c r="J370" s="29" t="s">
        <v>43</v>
      </c>
      <c r="K370" s="30">
        <v>15.997999999999999</v>
      </c>
      <c r="L370" s="30">
        <v>11.548</v>
      </c>
      <c r="M370" s="30" t="s">
        <v>18</v>
      </c>
      <c r="N370" s="26" t="s">
        <v>118</v>
      </c>
      <c r="O370" s="30" t="s">
        <v>18</v>
      </c>
      <c r="P370" s="30" t="s">
        <v>18</v>
      </c>
      <c r="Q370" s="30" t="s">
        <v>167</v>
      </c>
      <c r="R370" s="30" t="s">
        <v>167</v>
      </c>
      <c r="S370" s="26" t="s">
        <v>18</v>
      </c>
      <c r="T370" s="26" t="s">
        <v>18</v>
      </c>
      <c r="U370" s="26" t="s">
        <v>114</v>
      </c>
      <c r="V370" s="26" t="s">
        <v>18</v>
      </c>
      <c r="W370" s="26">
        <v>14</v>
      </c>
      <c r="X370" s="26" t="s">
        <v>18</v>
      </c>
      <c r="Y370" s="26">
        <v>62.785701751708984</v>
      </c>
      <c r="Z370" s="26">
        <v>28.571399688720703</v>
      </c>
      <c r="AA370" s="26" t="s">
        <v>18</v>
      </c>
      <c r="AB370" s="26">
        <v>6.8753290176391602</v>
      </c>
      <c r="AC370" s="26">
        <v>7.8801159858703613</v>
      </c>
      <c r="AD370" s="26">
        <v>6.926537036895752</v>
      </c>
      <c r="AE370" s="26">
        <v>7.6581130027770996</v>
      </c>
      <c r="AF370" s="26">
        <v>0</v>
      </c>
      <c r="AG370" s="26" t="s">
        <v>167</v>
      </c>
      <c r="AH370" s="26">
        <v>4.6894330978393555</v>
      </c>
      <c r="AI370" s="26">
        <v>2</v>
      </c>
      <c r="AJ370" s="26">
        <v>0</v>
      </c>
      <c r="AK370" s="26" t="s">
        <v>167</v>
      </c>
      <c r="AL370" s="26" t="s">
        <v>18</v>
      </c>
      <c r="AM370" s="26" t="s">
        <v>18</v>
      </c>
      <c r="AN370" s="26" t="s">
        <v>18</v>
      </c>
      <c r="AO370" s="26" t="s">
        <v>18</v>
      </c>
      <c r="AP370" s="26" t="s">
        <v>18</v>
      </c>
      <c r="AQ370" s="26" t="s">
        <v>18</v>
      </c>
      <c r="AR370" s="26" t="s">
        <v>18</v>
      </c>
      <c r="AS370" s="26" t="s">
        <v>71</v>
      </c>
      <c r="AT370" s="26" t="s">
        <v>18</v>
      </c>
      <c r="AU370" s="26">
        <v>40</v>
      </c>
      <c r="AV370" s="26">
        <v>8</v>
      </c>
      <c r="AW370" s="26" t="s">
        <v>18</v>
      </c>
    </row>
    <row r="371" spans="1:49">
      <c r="A371" s="27" t="s">
        <v>924</v>
      </c>
      <c r="B371" s="27" t="s">
        <v>925</v>
      </c>
      <c r="C371" s="28">
        <v>19398500202.529999</v>
      </c>
      <c r="D371" s="29">
        <v>183.72999572753906</v>
      </c>
      <c r="E371" s="29">
        <v>26.060405731201172</v>
      </c>
      <c r="F371" s="29">
        <v>3.1844427004610321</v>
      </c>
      <c r="G371" s="29">
        <v>1918000000</v>
      </c>
      <c r="H371" s="29">
        <v>7.1600000858306885</v>
      </c>
      <c r="I371" s="29" t="s">
        <v>19</v>
      </c>
      <c r="J371" s="29" t="s">
        <v>24</v>
      </c>
      <c r="K371" s="30">
        <v>2.3E-2</v>
      </c>
      <c r="L371" s="30">
        <v>11.801</v>
      </c>
      <c r="M371" s="30">
        <v>12.894</v>
      </c>
      <c r="N371" s="26" t="s">
        <v>118</v>
      </c>
      <c r="O371" s="30" t="s">
        <v>18</v>
      </c>
      <c r="P371" s="30" t="s">
        <v>18</v>
      </c>
      <c r="Q371" s="30" t="s">
        <v>167</v>
      </c>
      <c r="R371" s="30">
        <v>8.0705709457397461</v>
      </c>
      <c r="S371" s="26" t="s">
        <v>18</v>
      </c>
      <c r="T371" s="26" t="s">
        <v>18</v>
      </c>
      <c r="U371" s="26" t="s">
        <v>18</v>
      </c>
      <c r="V371" s="26" t="s">
        <v>18</v>
      </c>
      <c r="W371" s="26">
        <v>12</v>
      </c>
      <c r="X371" s="26" t="s">
        <v>18</v>
      </c>
      <c r="Y371" s="26" t="s">
        <v>18</v>
      </c>
      <c r="Z371" s="26">
        <v>41.666698455810547</v>
      </c>
      <c r="AA371" s="26" t="s">
        <v>18</v>
      </c>
      <c r="AB371" s="26">
        <v>7.9635334014892578</v>
      </c>
      <c r="AC371" s="26">
        <v>8.638641357421875</v>
      </c>
      <c r="AD371" s="26">
        <v>6.3473606109619141</v>
      </c>
      <c r="AE371" s="26">
        <v>9.2464742660522461</v>
      </c>
      <c r="AF371" s="26" t="s">
        <v>167</v>
      </c>
      <c r="AG371" s="26" t="s">
        <v>167</v>
      </c>
      <c r="AH371" s="26">
        <v>4.9081354141235352</v>
      </c>
      <c r="AI371" s="26">
        <v>9.6930942535400391</v>
      </c>
      <c r="AJ371" s="26" t="s">
        <v>167</v>
      </c>
      <c r="AK371" s="26" t="s">
        <v>167</v>
      </c>
      <c r="AL371" s="26" t="s">
        <v>18</v>
      </c>
      <c r="AM371" s="26" t="s">
        <v>18</v>
      </c>
      <c r="AN371" s="26" t="s">
        <v>18</v>
      </c>
      <c r="AO371" s="26">
        <v>0.18000000715255737</v>
      </c>
      <c r="AP371" s="26" t="s">
        <v>18</v>
      </c>
      <c r="AQ371" s="26" t="s">
        <v>18</v>
      </c>
      <c r="AR371" s="26" t="s">
        <v>18</v>
      </c>
      <c r="AS371" s="26" t="s">
        <v>66</v>
      </c>
      <c r="AT371" s="26" t="s">
        <v>18</v>
      </c>
      <c r="AU371" s="26">
        <v>90</v>
      </c>
      <c r="AV371" s="26">
        <v>3</v>
      </c>
      <c r="AW371" s="26" t="s">
        <v>18</v>
      </c>
    </row>
    <row r="372" spans="1:49">
      <c r="A372" s="27" t="s">
        <v>926</v>
      </c>
      <c r="B372" s="27" t="s">
        <v>927</v>
      </c>
      <c r="C372" s="28">
        <v>19332899569.919998</v>
      </c>
      <c r="D372" s="29">
        <v>21.040000915527344</v>
      </c>
      <c r="E372" s="29">
        <v>10.026554107666016</v>
      </c>
      <c r="F372" s="29">
        <v>9.9641318805586909</v>
      </c>
      <c r="G372" s="29">
        <v>9153000192</v>
      </c>
      <c r="H372" s="29">
        <v>2.0999999642372131</v>
      </c>
      <c r="I372" s="29" t="s">
        <v>19</v>
      </c>
      <c r="J372" s="29" t="s">
        <v>20</v>
      </c>
      <c r="K372" s="30">
        <v>6.452</v>
      </c>
      <c r="L372" s="30">
        <v>66.631</v>
      </c>
      <c r="M372" s="30" t="s">
        <v>18</v>
      </c>
      <c r="N372" s="26" t="s">
        <v>118</v>
      </c>
      <c r="O372" s="30" t="s">
        <v>18</v>
      </c>
      <c r="P372" s="30" t="s">
        <v>18</v>
      </c>
      <c r="Q372" s="30" t="s">
        <v>167</v>
      </c>
      <c r="R372" s="30" t="s">
        <v>167</v>
      </c>
      <c r="S372" s="26" t="s">
        <v>18</v>
      </c>
      <c r="T372" s="26" t="s">
        <v>18</v>
      </c>
      <c r="U372" s="26" t="s">
        <v>18</v>
      </c>
      <c r="V372" s="26" t="s">
        <v>18</v>
      </c>
      <c r="W372" s="26">
        <v>15</v>
      </c>
      <c r="X372" s="26">
        <v>92.857101440429688</v>
      </c>
      <c r="Y372" s="26">
        <v>64.533302307128906</v>
      </c>
      <c r="Z372" s="26">
        <v>33.333301544189453</v>
      </c>
      <c r="AA372" s="26">
        <v>93</v>
      </c>
      <c r="AB372" s="26">
        <v>7.8575339317321777</v>
      </c>
      <c r="AC372" s="26">
        <v>8.012664794921875</v>
      </c>
      <c r="AD372" s="26">
        <v>6.0836448669433594</v>
      </c>
      <c r="AE372" s="26">
        <v>8.6555604934692383</v>
      </c>
      <c r="AF372" s="26" t="s">
        <v>167</v>
      </c>
      <c r="AG372" s="26" t="s">
        <v>167</v>
      </c>
      <c r="AH372" s="26">
        <v>3.4030575752258301</v>
      </c>
      <c r="AI372" s="26">
        <v>9.8142414093017578</v>
      </c>
      <c r="AJ372" s="26">
        <v>0</v>
      </c>
      <c r="AK372" s="26" t="s">
        <v>167</v>
      </c>
      <c r="AL372" s="26" t="s">
        <v>18</v>
      </c>
      <c r="AM372" s="26" t="s">
        <v>18</v>
      </c>
      <c r="AN372" s="26" t="s">
        <v>18</v>
      </c>
      <c r="AO372" s="26" t="s">
        <v>18</v>
      </c>
      <c r="AP372" s="26" t="s">
        <v>18</v>
      </c>
      <c r="AQ372" s="26" t="s">
        <v>18</v>
      </c>
      <c r="AR372" s="26" t="s">
        <v>18</v>
      </c>
      <c r="AS372" s="26" t="s">
        <v>67</v>
      </c>
      <c r="AT372" s="26" t="s">
        <v>18</v>
      </c>
      <c r="AU372" s="26">
        <v>77</v>
      </c>
      <c r="AV372" s="26">
        <v>6</v>
      </c>
      <c r="AW372" s="26" t="s">
        <v>18</v>
      </c>
    </row>
    <row r="373" spans="1:49">
      <c r="A373" s="27" t="s">
        <v>928</v>
      </c>
      <c r="B373" s="27" t="s">
        <v>929</v>
      </c>
      <c r="C373" s="28">
        <v>19316324694.209999</v>
      </c>
      <c r="D373" s="29">
        <v>153.72999572753906</v>
      </c>
      <c r="E373" s="29">
        <v>23.751379013061523</v>
      </c>
      <c r="F373" s="29">
        <v>18.671395218419296</v>
      </c>
      <c r="G373" s="29">
        <v>16712971008</v>
      </c>
      <c r="H373" s="29">
        <v>6.9199999570846558</v>
      </c>
      <c r="I373" s="29" t="s">
        <v>28</v>
      </c>
      <c r="J373" s="29" t="s">
        <v>55</v>
      </c>
      <c r="K373" s="30">
        <v>14.135999999999999</v>
      </c>
      <c r="L373" s="30">
        <v>37.621000000000002</v>
      </c>
      <c r="M373" s="30">
        <v>257.86399999999998</v>
      </c>
      <c r="N373" s="26" t="s">
        <v>118</v>
      </c>
      <c r="O373" s="30" t="s">
        <v>18</v>
      </c>
      <c r="P373" s="30" t="s">
        <v>18</v>
      </c>
      <c r="Q373" s="30">
        <v>9.7911233901977539</v>
      </c>
      <c r="R373" s="30" t="s">
        <v>167</v>
      </c>
      <c r="S373" s="26" t="s">
        <v>18</v>
      </c>
      <c r="T373" s="26" t="s">
        <v>18</v>
      </c>
      <c r="U373" s="26" t="s">
        <v>18</v>
      </c>
      <c r="V373" s="26" t="s">
        <v>18</v>
      </c>
      <c r="W373" s="26">
        <v>13</v>
      </c>
      <c r="X373" s="26">
        <v>84.615402221679688</v>
      </c>
      <c r="Y373" s="26">
        <v>62.538501739501953</v>
      </c>
      <c r="Z373" s="26">
        <v>30.769199371337891</v>
      </c>
      <c r="AA373" s="26">
        <v>99</v>
      </c>
      <c r="AB373" s="26">
        <v>7.2685041427612305</v>
      </c>
      <c r="AC373" s="26">
        <v>8.2076005935668945</v>
      </c>
      <c r="AD373" s="26">
        <v>5.4476337432861328</v>
      </c>
      <c r="AE373" s="26">
        <v>8.2073898315429688</v>
      </c>
      <c r="AF373" s="26">
        <v>0</v>
      </c>
      <c r="AG373" s="26" t="s">
        <v>167</v>
      </c>
      <c r="AH373" s="26" t="s">
        <v>167</v>
      </c>
      <c r="AI373" s="26" t="s">
        <v>167</v>
      </c>
      <c r="AJ373" s="26" t="s">
        <v>167</v>
      </c>
      <c r="AK373" s="26">
        <v>7.8441557884216309</v>
      </c>
      <c r="AL373" s="26" t="s">
        <v>18</v>
      </c>
      <c r="AM373" s="26" t="s">
        <v>18</v>
      </c>
      <c r="AN373" s="26">
        <v>31</v>
      </c>
      <c r="AO373" s="26" t="s">
        <v>18</v>
      </c>
      <c r="AP373" s="26" t="s">
        <v>18</v>
      </c>
      <c r="AQ373" s="26" t="s">
        <v>18</v>
      </c>
      <c r="AR373" s="26" t="s">
        <v>18</v>
      </c>
      <c r="AS373" s="26" t="s">
        <v>66</v>
      </c>
      <c r="AT373" s="26" t="s">
        <v>18</v>
      </c>
      <c r="AU373" s="26">
        <v>98</v>
      </c>
      <c r="AV373" s="26" t="s">
        <v>18</v>
      </c>
      <c r="AW373" s="26" t="s">
        <v>18</v>
      </c>
    </row>
    <row r="374" spans="1:49">
      <c r="A374" s="27" t="s">
        <v>930</v>
      </c>
      <c r="B374" s="27" t="s">
        <v>931</v>
      </c>
      <c r="C374" s="28">
        <v>19157775296.920002</v>
      </c>
      <c r="D374" s="29">
        <v>96.760002136230469</v>
      </c>
      <c r="E374" s="29">
        <v>13.295656204223633</v>
      </c>
      <c r="F374" s="29">
        <v>12.702237102430548</v>
      </c>
      <c r="G374" s="29">
        <v>14692200192</v>
      </c>
      <c r="H374" s="29">
        <v>7.0000001192092896</v>
      </c>
      <c r="I374" s="29" t="s">
        <v>26</v>
      </c>
      <c r="J374" s="29" t="s">
        <v>39</v>
      </c>
      <c r="K374" s="30">
        <v>31.88</v>
      </c>
      <c r="L374" s="30">
        <v>45.561999999999998</v>
      </c>
      <c r="M374" s="30">
        <v>181.1</v>
      </c>
      <c r="N374" s="26" t="s">
        <v>118</v>
      </c>
      <c r="O374" s="30" t="s">
        <v>18</v>
      </c>
      <c r="P374" s="30" t="s">
        <v>18</v>
      </c>
      <c r="Q374" s="30" t="s">
        <v>167</v>
      </c>
      <c r="R374" s="30">
        <v>6.4815840721130371</v>
      </c>
      <c r="S374" s="26" t="s">
        <v>18</v>
      </c>
      <c r="T374" s="26" t="s">
        <v>18</v>
      </c>
      <c r="U374" s="26" t="s">
        <v>18</v>
      </c>
      <c r="V374" s="26" t="s">
        <v>18</v>
      </c>
      <c r="W374" s="26">
        <v>11</v>
      </c>
      <c r="X374" s="26" t="s">
        <v>18</v>
      </c>
      <c r="Y374" s="26">
        <v>66.818199157714844</v>
      </c>
      <c r="Z374" s="26">
        <v>63.636398315429688</v>
      </c>
      <c r="AA374" s="26" t="s">
        <v>18</v>
      </c>
      <c r="AB374" s="26">
        <v>7.8123512268066406</v>
      </c>
      <c r="AC374" s="26">
        <v>8.3550090789794922</v>
      </c>
      <c r="AD374" s="26">
        <v>9.0421762466430664</v>
      </c>
      <c r="AE374" s="26">
        <v>8.8814983367919922</v>
      </c>
      <c r="AF374" s="26" t="s">
        <v>167</v>
      </c>
      <c r="AG374" s="26" t="s">
        <v>167</v>
      </c>
      <c r="AH374" s="26">
        <v>4.1816644668579102</v>
      </c>
      <c r="AI374" s="26">
        <v>1.5</v>
      </c>
      <c r="AJ374" s="26">
        <v>10</v>
      </c>
      <c r="AK374" s="26" t="s">
        <v>167</v>
      </c>
      <c r="AL374" s="26" t="s">
        <v>18</v>
      </c>
      <c r="AM374" s="26" t="s">
        <v>18</v>
      </c>
      <c r="AN374" s="26" t="s">
        <v>18</v>
      </c>
      <c r="AO374" s="26" t="s">
        <v>18</v>
      </c>
      <c r="AP374" s="26" t="s">
        <v>18</v>
      </c>
      <c r="AQ374" s="26" t="s">
        <v>18</v>
      </c>
      <c r="AR374" s="26" t="s">
        <v>18</v>
      </c>
      <c r="AS374" s="26" t="s">
        <v>69</v>
      </c>
      <c r="AT374" s="26" t="s">
        <v>18</v>
      </c>
      <c r="AU374" s="26">
        <v>86</v>
      </c>
      <c r="AV374" s="26">
        <v>2</v>
      </c>
      <c r="AW374" s="26" t="s">
        <v>18</v>
      </c>
    </row>
    <row r="375" spans="1:49">
      <c r="A375" s="27" t="s">
        <v>932</v>
      </c>
      <c r="B375" s="27" t="s">
        <v>933</v>
      </c>
      <c r="C375" s="28">
        <v>19121559000</v>
      </c>
      <c r="D375" s="29">
        <v>189.50999450683594</v>
      </c>
      <c r="E375" s="29">
        <v>23.928030014038086</v>
      </c>
      <c r="F375" s="29">
        <v>-7.9869934311493136</v>
      </c>
      <c r="G375" s="29">
        <v>1493100000</v>
      </c>
      <c r="H375" s="29">
        <v>7.9199999570846558</v>
      </c>
      <c r="I375" s="29" t="s">
        <v>31</v>
      </c>
      <c r="J375" s="29" t="s">
        <v>32</v>
      </c>
      <c r="K375" s="30">
        <v>21.507000000000001</v>
      </c>
      <c r="L375" s="30">
        <v>16.579000000000001</v>
      </c>
      <c r="M375" s="30">
        <v>46.389000000000003</v>
      </c>
      <c r="N375" s="26" t="s">
        <v>118</v>
      </c>
      <c r="O375" s="30" t="s">
        <v>18</v>
      </c>
      <c r="P375" s="30" t="s">
        <v>18</v>
      </c>
      <c r="Q375" s="30" t="s">
        <v>167</v>
      </c>
      <c r="R375" s="30">
        <v>0</v>
      </c>
      <c r="S375" s="26" t="s">
        <v>18</v>
      </c>
      <c r="T375" s="26" t="s">
        <v>18</v>
      </c>
      <c r="U375" s="26" t="s">
        <v>18</v>
      </c>
      <c r="V375" s="26" t="s">
        <v>18</v>
      </c>
      <c r="W375" s="26">
        <v>8</v>
      </c>
      <c r="X375" s="26" t="s">
        <v>18</v>
      </c>
      <c r="Y375" s="26">
        <v>66.75</v>
      </c>
      <c r="Z375" s="26">
        <v>25</v>
      </c>
      <c r="AA375" s="26" t="s">
        <v>18</v>
      </c>
      <c r="AB375" s="26">
        <v>5.6277956962585449</v>
      </c>
      <c r="AC375" s="26">
        <v>7.9690117835998535</v>
      </c>
      <c r="AD375" s="26">
        <v>7.1455035209655762</v>
      </c>
      <c r="AE375" s="26">
        <v>8.8058624267578125</v>
      </c>
      <c r="AF375" s="26" t="s">
        <v>167</v>
      </c>
      <c r="AG375" s="26" t="s">
        <v>167</v>
      </c>
      <c r="AH375" s="26">
        <v>4.9176135063171387</v>
      </c>
      <c r="AI375" s="26">
        <v>2.1936056613922119</v>
      </c>
      <c r="AJ375" s="26" t="s">
        <v>167</v>
      </c>
      <c r="AK375" s="26" t="s">
        <v>167</v>
      </c>
      <c r="AL375" s="26" t="s">
        <v>18</v>
      </c>
      <c r="AM375" s="26" t="s">
        <v>18</v>
      </c>
      <c r="AN375" s="26">
        <v>30</v>
      </c>
      <c r="AO375" s="26">
        <v>0</v>
      </c>
      <c r="AP375" s="26" t="s">
        <v>18</v>
      </c>
      <c r="AQ375" s="26" t="s">
        <v>18</v>
      </c>
      <c r="AR375" s="26" t="s">
        <v>18</v>
      </c>
      <c r="AS375" s="26" t="s">
        <v>66</v>
      </c>
      <c r="AT375" s="26" t="s">
        <v>18</v>
      </c>
      <c r="AU375" s="26">
        <v>54</v>
      </c>
      <c r="AV375" s="26">
        <v>5</v>
      </c>
      <c r="AW375" s="26" t="s">
        <v>18</v>
      </c>
    </row>
    <row r="376" spans="1:49">
      <c r="A376" s="27" t="s">
        <v>934</v>
      </c>
      <c r="B376" s="27" t="s">
        <v>935</v>
      </c>
      <c r="C376" s="28">
        <v>19108819596.420002</v>
      </c>
      <c r="D376" s="29">
        <v>34.889999389648438</v>
      </c>
      <c r="E376" s="29">
        <v>23.173131942749023</v>
      </c>
      <c r="F376" s="29">
        <v>9.6227078146566605</v>
      </c>
      <c r="G376" s="29">
        <v>12135928064</v>
      </c>
      <c r="H376" s="29">
        <v>1.4600000381469727</v>
      </c>
      <c r="I376" s="29" t="s">
        <v>25</v>
      </c>
      <c r="J376" s="29" t="s">
        <v>52</v>
      </c>
      <c r="K376" s="30">
        <v>559.12699999999995</v>
      </c>
      <c r="L376" s="30">
        <v>404.87200000000001</v>
      </c>
      <c r="M376" s="30">
        <v>3473.1219999999998</v>
      </c>
      <c r="N376" s="26" t="s">
        <v>118</v>
      </c>
      <c r="O376" s="30" t="s">
        <v>18</v>
      </c>
      <c r="P376" s="30" t="s">
        <v>18</v>
      </c>
      <c r="Q376" s="30" t="s">
        <v>167</v>
      </c>
      <c r="R376" s="30">
        <v>5.3155093193054199</v>
      </c>
      <c r="S376" s="26" t="s">
        <v>18</v>
      </c>
      <c r="T376" s="26" t="s">
        <v>18</v>
      </c>
      <c r="U376" s="26" t="s">
        <v>18</v>
      </c>
      <c r="V376" s="26" t="s">
        <v>18</v>
      </c>
      <c r="W376" s="26">
        <v>10</v>
      </c>
      <c r="X376" s="26">
        <v>92.307701110839844</v>
      </c>
      <c r="Y376" s="26">
        <v>61.400001525878906</v>
      </c>
      <c r="Z376" s="26">
        <v>30</v>
      </c>
      <c r="AA376" s="26">
        <v>75</v>
      </c>
      <c r="AB376" s="26">
        <v>7.0930380821228027</v>
      </c>
      <c r="AC376" s="26">
        <v>7.0365118980407715</v>
      </c>
      <c r="AD376" s="26">
        <v>7.5057802200317383</v>
      </c>
      <c r="AE376" s="26">
        <v>8.936920166015625</v>
      </c>
      <c r="AF376" s="26">
        <v>3.7927002906799316</v>
      </c>
      <c r="AG376" s="26">
        <v>2</v>
      </c>
      <c r="AH376" s="26" t="s">
        <v>167</v>
      </c>
      <c r="AI376" s="26" t="s">
        <v>167</v>
      </c>
      <c r="AJ376" s="26">
        <v>9.4326038360595703</v>
      </c>
      <c r="AK376" s="26">
        <v>4.5870771408081055</v>
      </c>
      <c r="AL376" s="26" t="s">
        <v>18</v>
      </c>
      <c r="AM376" s="26" t="s">
        <v>18</v>
      </c>
      <c r="AN376" s="26">
        <v>40</v>
      </c>
      <c r="AO376" s="26">
        <v>20</v>
      </c>
      <c r="AP376" s="26" t="s">
        <v>18</v>
      </c>
      <c r="AQ376" s="26" t="s">
        <v>18</v>
      </c>
      <c r="AR376" s="26" t="s">
        <v>18</v>
      </c>
      <c r="AS376" s="26" t="s">
        <v>67</v>
      </c>
      <c r="AT376" s="26" t="s">
        <v>18</v>
      </c>
      <c r="AU376" s="26">
        <v>47</v>
      </c>
      <c r="AV376" s="26">
        <v>8</v>
      </c>
      <c r="AW376" s="26" t="s">
        <v>18</v>
      </c>
    </row>
    <row r="377" spans="1:49">
      <c r="A377" s="27" t="s">
        <v>936</v>
      </c>
      <c r="B377" s="27" t="s">
        <v>937</v>
      </c>
      <c r="C377" s="28">
        <v>19001920645.630001</v>
      </c>
      <c r="D377" s="29">
        <v>153.11000061035156</v>
      </c>
      <c r="E377" s="29">
        <v>33.994430541992188</v>
      </c>
      <c r="F377" s="29">
        <v>8.2757975482763193</v>
      </c>
      <c r="G377" s="29">
        <v>7310000128</v>
      </c>
      <c r="H377" s="29">
        <v>0.63999991118907928</v>
      </c>
      <c r="I377" s="29" t="s">
        <v>25</v>
      </c>
      <c r="J377" s="29" t="s">
        <v>212</v>
      </c>
      <c r="K377" s="30">
        <v>67.778999999999996</v>
      </c>
      <c r="L377" s="30">
        <v>170.31299999999999</v>
      </c>
      <c r="M377" s="30">
        <v>908.02200000000005</v>
      </c>
      <c r="N377" s="26" t="s">
        <v>122</v>
      </c>
      <c r="O377" s="30">
        <v>239.1300048828125</v>
      </c>
      <c r="P377" s="30">
        <v>32.362972646205506</v>
      </c>
      <c r="Q377" s="30" t="s">
        <v>167</v>
      </c>
      <c r="R377" s="30">
        <v>7.0794868469238281</v>
      </c>
      <c r="S377" s="26" t="s">
        <v>18</v>
      </c>
      <c r="T377" s="26" t="s">
        <v>18</v>
      </c>
      <c r="U377" s="26" t="s">
        <v>114</v>
      </c>
      <c r="V377" s="26" t="s">
        <v>18</v>
      </c>
      <c r="W377" s="26">
        <v>12</v>
      </c>
      <c r="X377" s="26">
        <v>91.666702270507813</v>
      </c>
      <c r="Y377" s="26">
        <v>60.166698455810547</v>
      </c>
      <c r="Z377" s="26">
        <v>50</v>
      </c>
      <c r="AA377" s="26">
        <v>75</v>
      </c>
      <c r="AB377" s="26">
        <v>7.721123218536377</v>
      </c>
      <c r="AC377" s="26">
        <v>9.1191225051879883</v>
      </c>
      <c r="AD377" s="26">
        <v>8.2250022888183594</v>
      </c>
      <c r="AE377" s="26">
        <v>9.1765708923339844</v>
      </c>
      <c r="AF377" s="26">
        <v>3</v>
      </c>
      <c r="AG377" s="26">
        <v>3</v>
      </c>
      <c r="AH377" s="26">
        <v>9.2214698791503906</v>
      </c>
      <c r="AI377" s="26" t="s">
        <v>167</v>
      </c>
      <c r="AJ377" s="26">
        <v>3</v>
      </c>
      <c r="AK377" s="26" t="s">
        <v>167</v>
      </c>
      <c r="AL377" s="26" t="s">
        <v>18</v>
      </c>
      <c r="AM377" s="26">
        <v>1.3888888888888888</v>
      </c>
      <c r="AN377" s="26">
        <v>36</v>
      </c>
      <c r="AO377" s="26" t="s">
        <v>18</v>
      </c>
      <c r="AP377" s="26" t="s">
        <v>18</v>
      </c>
      <c r="AQ377" s="26" t="s">
        <v>114</v>
      </c>
      <c r="AR377" s="26" t="s">
        <v>18</v>
      </c>
      <c r="AS377" s="26" t="s">
        <v>68</v>
      </c>
      <c r="AT377" s="26" t="s">
        <v>18</v>
      </c>
      <c r="AU377" s="26">
        <v>71</v>
      </c>
      <c r="AV377" s="26">
        <v>5</v>
      </c>
      <c r="AW377" s="26" t="s">
        <v>18</v>
      </c>
    </row>
    <row r="378" spans="1:49">
      <c r="A378" s="27" t="s">
        <v>938</v>
      </c>
      <c r="B378" s="27" t="s">
        <v>939</v>
      </c>
      <c r="C378" s="28">
        <v>18773735227.25</v>
      </c>
      <c r="D378" s="29">
        <v>137.75</v>
      </c>
      <c r="E378" s="29">
        <v>18.598068237304688</v>
      </c>
      <c r="F378" s="29">
        <v>-9.2496171731601748</v>
      </c>
      <c r="G378" s="29">
        <v>12839000064</v>
      </c>
      <c r="H378" s="29">
        <v>5.6099998950958252</v>
      </c>
      <c r="I378" s="29" t="s">
        <v>23</v>
      </c>
      <c r="J378" s="29" t="s">
        <v>33</v>
      </c>
      <c r="K378" s="30">
        <v>3.1880000000000002</v>
      </c>
      <c r="L378" s="30">
        <v>16.023</v>
      </c>
      <c r="M378" s="30">
        <v>155.13200000000001</v>
      </c>
      <c r="N378" s="26" t="s">
        <v>118</v>
      </c>
      <c r="O378" s="30" t="s">
        <v>18</v>
      </c>
      <c r="P378" s="30" t="s">
        <v>18</v>
      </c>
      <c r="Q378" s="30" t="s">
        <v>167</v>
      </c>
      <c r="R378" s="30">
        <v>5.017420768737793</v>
      </c>
      <c r="S378" s="26" t="s">
        <v>18</v>
      </c>
      <c r="T378" s="26" t="s">
        <v>18</v>
      </c>
      <c r="U378" s="26" t="s">
        <v>18</v>
      </c>
      <c r="V378" s="26" t="s">
        <v>18</v>
      </c>
      <c r="W378" s="26">
        <v>12</v>
      </c>
      <c r="X378" s="26" t="s">
        <v>18</v>
      </c>
      <c r="Y378" s="26" t="s">
        <v>18</v>
      </c>
      <c r="Z378" s="26">
        <v>41.666698455810547</v>
      </c>
      <c r="AA378" s="26" t="s">
        <v>18</v>
      </c>
      <c r="AB378" s="26">
        <v>4.7728662490844727</v>
      </c>
      <c r="AC378" s="26">
        <v>4.804649829864502</v>
      </c>
      <c r="AD378" s="26">
        <v>4.0089125633239746</v>
      </c>
      <c r="AE378" s="26">
        <v>9.4905624389648438</v>
      </c>
      <c r="AF378" s="26" t="s">
        <v>167</v>
      </c>
      <c r="AG378" s="26" t="s">
        <v>167</v>
      </c>
      <c r="AH378" s="26">
        <v>5.5448722839355469</v>
      </c>
      <c r="AI378" s="26">
        <v>4.2786474227905273</v>
      </c>
      <c r="AJ378" s="26" t="s">
        <v>167</v>
      </c>
      <c r="AK378" s="26" t="s">
        <v>167</v>
      </c>
      <c r="AL378" s="26" t="s">
        <v>18</v>
      </c>
      <c r="AM378" s="26" t="s">
        <v>18</v>
      </c>
      <c r="AN378" s="26" t="s">
        <v>18</v>
      </c>
      <c r="AO378" s="26" t="s">
        <v>18</v>
      </c>
      <c r="AP378" s="26" t="s">
        <v>18</v>
      </c>
      <c r="AQ378" s="26" t="s">
        <v>18</v>
      </c>
      <c r="AR378" s="26" t="s">
        <v>18</v>
      </c>
      <c r="AS378" s="26" t="s">
        <v>187</v>
      </c>
      <c r="AT378" s="26" t="s">
        <v>18</v>
      </c>
      <c r="AU378" s="26">
        <v>61</v>
      </c>
      <c r="AV378" s="26">
        <v>10</v>
      </c>
      <c r="AW378" s="26" t="s">
        <v>18</v>
      </c>
    </row>
    <row r="379" spans="1:49">
      <c r="A379" s="27" t="s">
        <v>940</v>
      </c>
      <c r="B379" s="27" t="s">
        <v>941</v>
      </c>
      <c r="C379" s="28">
        <v>18716658372.360001</v>
      </c>
      <c r="D379" s="29">
        <v>171.86000061035156</v>
      </c>
      <c r="E379" s="29">
        <v>14.374744415283203</v>
      </c>
      <c r="F379" s="29">
        <v>11.125946956803311</v>
      </c>
      <c r="G379" s="29">
        <v>10940000000</v>
      </c>
      <c r="H379" s="29">
        <v>17.999999344348907</v>
      </c>
      <c r="I379" s="29" t="s">
        <v>16</v>
      </c>
      <c r="J379" s="29" t="s">
        <v>53</v>
      </c>
      <c r="K379" s="30">
        <v>2256.355</v>
      </c>
      <c r="L379" s="30">
        <v>1252.7829999999999</v>
      </c>
      <c r="M379" s="30">
        <v>11422.687</v>
      </c>
      <c r="N379" s="26" t="s">
        <v>118</v>
      </c>
      <c r="O379" s="30" t="s">
        <v>18</v>
      </c>
      <c r="P379" s="30" t="s">
        <v>18</v>
      </c>
      <c r="Q379" s="30">
        <v>2.9147264957427979</v>
      </c>
      <c r="R379" s="30">
        <v>5.5049624443054199</v>
      </c>
      <c r="S379" s="26" t="s">
        <v>18</v>
      </c>
      <c r="T379" s="26" t="s">
        <v>18</v>
      </c>
      <c r="U379" s="26" t="s">
        <v>18</v>
      </c>
      <c r="V379" s="26" t="s">
        <v>18</v>
      </c>
      <c r="W379" s="26">
        <v>12</v>
      </c>
      <c r="X379" s="26" t="s">
        <v>18</v>
      </c>
      <c r="Y379" s="26">
        <v>64.833297729492188</v>
      </c>
      <c r="Z379" s="26">
        <v>41.666698455810547</v>
      </c>
      <c r="AA379" s="26" t="s">
        <v>18</v>
      </c>
      <c r="AB379" s="26">
        <v>7.844635009765625</v>
      </c>
      <c r="AC379" s="26">
        <v>9.2066869735717773</v>
      </c>
      <c r="AD379" s="26">
        <v>5.5006942749023438</v>
      </c>
      <c r="AE379" s="26">
        <v>8.8627386093139648</v>
      </c>
      <c r="AF379" s="26">
        <v>0</v>
      </c>
      <c r="AG379" s="26" t="s">
        <v>167</v>
      </c>
      <c r="AH379" s="26" t="s">
        <v>167</v>
      </c>
      <c r="AI379" s="26" t="s">
        <v>167</v>
      </c>
      <c r="AJ379" s="26" t="s">
        <v>167</v>
      </c>
      <c r="AK379" s="26">
        <v>8.0412502288818359</v>
      </c>
      <c r="AL379" s="26" t="s">
        <v>18</v>
      </c>
      <c r="AM379" s="26">
        <v>1.2692307692307694</v>
      </c>
      <c r="AN379" s="26">
        <v>26</v>
      </c>
      <c r="AO379" s="26" t="s">
        <v>18</v>
      </c>
      <c r="AP379" s="26" t="s">
        <v>18</v>
      </c>
      <c r="AQ379" s="26" t="s">
        <v>18</v>
      </c>
      <c r="AR379" s="26" t="s">
        <v>18</v>
      </c>
      <c r="AS379" s="26" t="s">
        <v>69</v>
      </c>
      <c r="AT379" s="26" t="s">
        <v>18</v>
      </c>
      <c r="AU379" s="26">
        <v>67</v>
      </c>
      <c r="AV379" s="26">
        <v>4</v>
      </c>
      <c r="AW379" s="26" t="s">
        <v>18</v>
      </c>
    </row>
    <row r="380" spans="1:49">
      <c r="A380" s="27" t="s">
        <v>942</v>
      </c>
      <c r="B380" s="27" t="s">
        <v>943</v>
      </c>
      <c r="C380" s="28">
        <v>18712252908.539997</v>
      </c>
      <c r="D380" s="29">
        <v>21.690000534057617</v>
      </c>
      <c r="E380" s="29">
        <v>2.3660683631896973</v>
      </c>
      <c r="F380" s="29">
        <v>-15.983526226521327</v>
      </c>
      <c r="G380" s="29">
        <v>144595996672</v>
      </c>
      <c r="H380" s="29">
        <v>-6.9999998956918716</v>
      </c>
      <c r="I380" s="29" t="s">
        <v>25</v>
      </c>
      <c r="J380" s="29" t="s">
        <v>121</v>
      </c>
      <c r="K380" s="30">
        <v>300.72300000000001</v>
      </c>
      <c r="L380" s="30">
        <v>1375.1</v>
      </c>
      <c r="M380" s="30">
        <v>1031.1099999999999</v>
      </c>
      <c r="N380" s="26" t="s">
        <v>122</v>
      </c>
      <c r="O380" s="30">
        <v>1474</v>
      </c>
      <c r="P380" s="30">
        <v>10.598140651850361</v>
      </c>
      <c r="Q380" s="30" t="s">
        <v>167</v>
      </c>
      <c r="R380" s="30">
        <v>5.0967063903808594</v>
      </c>
      <c r="S380" s="26" t="s">
        <v>114</v>
      </c>
      <c r="T380" s="26" t="s">
        <v>114</v>
      </c>
      <c r="U380" s="26" t="s">
        <v>114</v>
      </c>
      <c r="V380" s="26" t="s">
        <v>18</v>
      </c>
      <c r="W380" s="26">
        <v>11</v>
      </c>
      <c r="X380" s="26">
        <v>81.818199157714844</v>
      </c>
      <c r="Y380" s="26">
        <v>64.636398315429688</v>
      </c>
      <c r="Z380" s="26">
        <v>36.363601684570313</v>
      </c>
      <c r="AA380" s="26">
        <v>75</v>
      </c>
      <c r="AB380" s="26">
        <v>6.9545645713806152</v>
      </c>
      <c r="AC380" s="26">
        <v>7.164863109588623</v>
      </c>
      <c r="AD380" s="26">
        <v>9.1260757446289063</v>
      </c>
      <c r="AE380" s="26">
        <v>7.7672796249389648</v>
      </c>
      <c r="AF380" s="26">
        <v>3</v>
      </c>
      <c r="AG380" s="26" t="s">
        <v>167</v>
      </c>
      <c r="AH380" s="26" t="s">
        <v>167</v>
      </c>
      <c r="AI380" s="26">
        <v>2</v>
      </c>
      <c r="AJ380" s="26" t="s">
        <v>167</v>
      </c>
      <c r="AK380" s="26" t="s">
        <v>167</v>
      </c>
      <c r="AL380" s="26">
        <v>48</v>
      </c>
      <c r="AM380" s="26" t="s">
        <v>18</v>
      </c>
      <c r="AN380" s="26">
        <v>71</v>
      </c>
      <c r="AO380" s="26">
        <v>7.3000001907348633</v>
      </c>
      <c r="AP380" s="26" t="s">
        <v>18</v>
      </c>
      <c r="AQ380" s="26" t="s">
        <v>114</v>
      </c>
      <c r="AR380" s="26" t="s">
        <v>18</v>
      </c>
      <c r="AS380" s="26" t="s">
        <v>67</v>
      </c>
      <c r="AT380" s="26" t="s">
        <v>18</v>
      </c>
      <c r="AU380" s="26">
        <v>89</v>
      </c>
      <c r="AV380" s="26">
        <v>7</v>
      </c>
      <c r="AW380" s="26" t="s">
        <v>114</v>
      </c>
    </row>
    <row r="381" spans="1:49">
      <c r="A381" s="27" t="s">
        <v>944</v>
      </c>
      <c r="B381" s="27" t="s">
        <v>945</v>
      </c>
      <c r="C381" s="28">
        <v>18500482397.330002</v>
      </c>
      <c r="D381" s="29">
        <v>95.930000305175781</v>
      </c>
      <c r="E381" s="29">
        <v>18.880319595336914</v>
      </c>
      <c r="F381" s="29">
        <v>19.312114361355114</v>
      </c>
      <c r="G381" s="29">
        <v>13683000064</v>
      </c>
      <c r="H381" s="29">
        <v>4.60999995470047</v>
      </c>
      <c r="I381" s="29" t="s">
        <v>28</v>
      </c>
      <c r="J381" s="29" t="s">
        <v>328</v>
      </c>
      <c r="K381" s="30">
        <v>279.04199999999997</v>
      </c>
      <c r="L381" s="30">
        <v>271.45299999999997</v>
      </c>
      <c r="M381" s="30">
        <v>6531.951</v>
      </c>
      <c r="N381" s="26" t="s">
        <v>118</v>
      </c>
      <c r="O381" s="30" t="s">
        <v>18</v>
      </c>
      <c r="P381" s="30" t="s">
        <v>18</v>
      </c>
      <c r="Q381" s="30">
        <v>3.2927899360656738</v>
      </c>
      <c r="R381" s="30">
        <v>7.3578591346740723</v>
      </c>
      <c r="S381" s="26" t="s">
        <v>18</v>
      </c>
      <c r="T381" s="26" t="s">
        <v>18</v>
      </c>
      <c r="U381" s="26" t="s">
        <v>18</v>
      </c>
      <c r="V381" s="26" t="s">
        <v>18</v>
      </c>
      <c r="W381" s="26">
        <v>10</v>
      </c>
      <c r="X381" s="26">
        <v>90</v>
      </c>
      <c r="Y381" s="26" t="s">
        <v>18</v>
      </c>
      <c r="Z381" s="26">
        <v>30</v>
      </c>
      <c r="AA381" s="26">
        <v>75</v>
      </c>
      <c r="AB381" s="26">
        <v>5.1542387008666992</v>
      </c>
      <c r="AC381" s="26">
        <v>6.5368118286132813</v>
      </c>
      <c r="AD381" s="26">
        <v>8.0532560348510742</v>
      </c>
      <c r="AE381" s="26">
        <v>8.6198101043701172</v>
      </c>
      <c r="AF381" s="26">
        <v>2</v>
      </c>
      <c r="AG381" s="26" t="s">
        <v>167</v>
      </c>
      <c r="AH381" s="26" t="s">
        <v>167</v>
      </c>
      <c r="AI381" s="26">
        <v>1.5</v>
      </c>
      <c r="AJ381" s="26" t="s">
        <v>167</v>
      </c>
      <c r="AK381" s="26" t="s">
        <v>167</v>
      </c>
      <c r="AL381" s="26" t="s">
        <v>18</v>
      </c>
      <c r="AM381" s="26" t="s">
        <v>18</v>
      </c>
      <c r="AN381" s="26" t="s">
        <v>18</v>
      </c>
      <c r="AO381" s="26">
        <v>27</v>
      </c>
      <c r="AP381" s="26" t="s">
        <v>18</v>
      </c>
      <c r="AQ381" s="26" t="s">
        <v>18</v>
      </c>
      <c r="AR381" s="26" t="s">
        <v>18</v>
      </c>
      <c r="AS381" s="26" t="s">
        <v>66</v>
      </c>
      <c r="AT381" s="26" t="s">
        <v>18</v>
      </c>
      <c r="AU381" s="26">
        <v>60</v>
      </c>
      <c r="AV381" s="26">
        <v>4</v>
      </c>
      <c r="AW381" s="26" t="s">
        <v>18</v>
      </c>
    </row>
    <row r="382" spans="1:49">
      <c r="A382" s="27" t="s">
        <v>946</v>
      </c>
      <c r="B382" s="27" t="s">
        <v>947</v>
      </c>
      <c r="C382" s="28">
        <v>18458808469.080002</v>
      </c>
      <c r="D382" s="29">
        <v>244.02000427246094</v>
      </c>
      <c r="E382" s="29">
        <v>33.937492370605469</v>
      </c>
      <c r="F382" s="29">
        <v>12.73951011336203</v>
      </c>
      <c r="G382" s="29">
        <v>3273899968</v>
      </c>
      <c r="H382" s="29">
        <v>7.8700000047683716</v>
      </c>
      <c r="I382" s="29" t="s">
        <v>28</v>
      </c>
      <c r="J382" s="29" t="s">
        <v>273</v>
      </c>
      <c r="K382" s="30">
        <v>12.691000000000001</v>
      </c>
      <c r="L382" s="30">
        <v>40.662999999999997</v>
      </c>
      <c r="M382" s="30">
        <v>47.146000000000001</v>
      </c>
      <c r="N382" s="26" t="s">
        <v>118</v>
      </c>
      <c r="O382" s="30" t="s">
        <v>18</v>
      </c>
      <c r="P382" s="30" t="s">
        <v>18</v>
      </c>
      <c r="Q382" s="30">
        <v>1.6827296018600464</v>
      </c>
      <c r="R382" s="30">
        <v>6.7028064727783203</v>
      </c>
      <c r="S382" s="26" t="s">
        <v>18</v>
      </c>
      <c r="T382" s="26" t="s">
        <v>18</v>
      </c>
      <c r="U382" s="26" t="s">
        <v>18</v>
      </c>
      <c r="V382" s="26" t="s">
        <v>18</v>
      </c>
      <c r="W382" s="26">
        <v>10</v>
      </c>
      <c r="X382" s="26" t="s">
        <v>18</v>
      </c>
      <c r="Y382" s="26">
        <v>59.700000762939453</v>
      </c>
      <c r="Z382" s="26">
        <v>30</v>
      </c>
      <c r="AA382" s="26" t="s">
        <v>18</v>
      </c>
      <c r="AB382" s="26">
        <v>8.0583686828613281</v>
      </c>
      <c r="AC382" s="26">
        <v>8.3103675842285156</v>
      </c>
      <c r="AD382" s="26">
        <v>4.897951602935791</v>
      </c>
      <c r="AE382" s="26">
        <v>7.4137945175170898</v>
      </c>
      <c r="AF382" s="26">
        <v>8.7165775299072266</v>
      </c>
      <c r="AG382" s="26" t="s">
        <v>167</v>
      </c>
      <c r="AH382" s="26">
        <v>0</v>
      </c>
      <c r="AI382" s="26">
        <v>3</v>
      </c>
      <c r="AJ382" s="26" t="s">
        <v>167</v>
      </c>
      <c r="AK382" s="26">
        <v>6.2413535118103027</v>
      </c>
      <c r="AL382" s="26" t="s">
        <v>18</v>
      </c>
      <c r="AM382" s="26" t="s">
        <v>18</v>
      </c>
      <c r="AN382" s="26" t="s">
        <v>18</v>
      </c>
      <c r="AO382" s="26">
        <v>4</v>
      </c>
      <c r="AP382" s="26" t="s">
        <v>18</v>
      </c>
      <c r="AQ382" s="26" t="s">
        <v>18</v>
      </c>
      <c r="AR382" s="26" t="s">
        <v>18</v>
      </c>
      <c r="AS382" s="26" t="s">
        <v>67</v>
      </c>
      <c r="AT382" s="26" t="s">
        <v>18</v>
      </c>
      <c r="AU382" s="26">
        <v>61</v>
      </c>
      <c r="AV382" s="26">
        <v>6</v>
      </c>
      <c r="AW382" s="26" t="s">
        <v>18</v>
      </c>
    </row>
    <row r="383" spans="1:49">
      <c r="A383" s="27" t="s">
        <v>948</v>
      </c>
      <c r="B383" s="27" t="s">
        <v>949</v>
      </c>
      <c r="C383" s="28">
        <v>18372486000</v>
      </c>
      <c r="D383" s="29">
        <v>218.46000671386719</v>
      </c>
      <c r="E383" s="29">
        <v>15.596043586730957</v>
      </c>
      <c r="F383" s="29">
        <v>-3.5637247519006321</v>
      </c>
      <c r="G383" s="29">
        <v>12901700096</v>
      </c>
      <c r="H383" s="29">
        <v>4.690000057220459</v>
      </c>
      <c r="I383" s="29" t="s">
        <v>21</v>
      </c>
      <c r="J383" s="29" t="s">
        <v>41</v>
      </c>
      <c r="K383" s="30">
        <v>178.328</v>
      </c>
      <c r="L383" s="30">
        <v>159.535</v>
      </c>
      <c r="M383" s="30">
        <v>706.55100000000004</v>
      </c>
      <c r="N383" s="26" t="s">
        <v>118</v>
      </c>
      <c r="O383" s="30" t="s">
        <v>18</v>
      </c>
      <c r="P383" s="30" t="s">
        <v>18</v>
      </c>
      <c r="Q383" s="30" t="s">
        <v>167</v>
      </c>
      <c r="R383" s="30">
        <v>4.8598523139953613</v>
      </c>
      <c r="S383" s="26" t="s">
        <v>18</v>
      </c>
      <c r="T383" s="26" t="s">
        <v>18</v>
      </c>
      <c r="U383" s="26" t="s">
        <v>114</v>
      </c>
      <c r="V383" s="26" t="s">
        <v>18</v>
      </c>
      <c r="W383" s="26">
        <v>12</v>
      </c>
      <c r="X383" s="26" t="s">
        <v>18</v>
      </c>
      <c r="Y383" s="26">
        <v>63.083301544189453</v>
      </c>
      <c r="Z383" s="26">
        <v>33.333301544189453</v>
      </c>
      <c r="AA383" s="26" t="s">
        <v>18</v>
      </c>
      <c r="AB383" s="26">
        <v>7.3056774139404297</v>
      </c>
      <c r="AC383" s="26">
        <v>8.8802347183227539</v>
      </c>
      <c r="AD383" s="26">
        <v>8.3555393218994141</v>
      </c>
      <c r="AE383" s="26">
        <v>9.876429557800293</v>
      </c>
      <c r="AF383" s="26" t="s">
        <v>167</v>
      </c>
      <c r="AG383" s="26" t="s">
        <v>167</v>
      </c>
      <c r="AH383" s="26">
        <v>0</v>
      </c>
      <c r="AI383" s="26">
        <v>2</v>
      </c>
      <c r="AJ383" s="26" t="s">
        <v>167</v>
      </c>
      <c r="AK383" s="26" t="s">
        <v>167</v>
      </c>
      <c r="AL383" s="26" t="s">
        <v>18</v>
      </c>
      <c r="AM383" s="26" t="s">
        <v>18</v>
      </c>
      <c r="AN383" s="26">
        <v>70</v>
      </c>
      <c r="AO383" s="26">
        <v>2</v>
      </c>
      <c r="AP383" s="26" t="s">
        <v>18</v>
      </c>
      <c r="AQ383" s="26" t="s">
        <v>18</v>
      </c>
      <c r="AR383" s="26" t="s">
        <v>18</v>
      </c>
      <c r="AS383" s="26" t="s">
        <v>67</v>
      </c>
      <c r="AT383" s="26" t="s">
        <v>18</v>
      </c>
      <c r="AU383" s="26">
        <v>76</v>
      </c>
      <c r="AV383" s="26">
        <v>2</v>
      </c>
      <c r="AW383" s="26" t="s">
        <v>18</v>
      </c>
    </row>
    <row r="384" spans="1:49">
      <c r="A384" s="27" t="s">
        <v>950</v>
      </c>
      <c r="B384" s="27" t="s">
        <v>951</v>
      </c>
      <c r="C384" s="28">
        <v>18299669377.159996</v>
      </c>
      <c r="D384" s="29">
        <v>77.959999084472656</v>
      </c>
      <c r="E384" s="29">
        <v>26.936882019042969</v>
      </c>
      <c r="F384" s="29">
        <v>9.1112699989984058</v>
      </c>
      <c r="G384" s="29">
        <v>3969299968</v>
      </c>
      <c r="H384" s="29">
        <v>2.1199999749660492</v>
      </c>
      <c r="I384" s="29" t="s">
        <v>21</v>
      </c>
      <c r="J384" s="29" t="s">
        <v>29</v>
      </c>
      <c r="K384" s="30">
        <v>6.8339999999999996</v>
      </c>
      <c r="L384" s="30">
        <v>13.225</v>
      </c>
      <c r="M384" s="30">
        <v>79.072000000000003</v>
      </c>
      <c r="N384" s="26" t="s">
        <v>122</v>
      </c>
      <c r="O384" s="30">
        <v>19.243999481201172</v>
      </c>
      <c r="P384" s="30">
        <v>4.7747120586545186</v>
      </c>
      <c r="Q384" s="30" t="s">
        <v>167</v>
      </c>
      <c r="R384" s="30" t="s">
        <v>167</v>
      </c>
      <c r="S384" s="26" t="s">
        <v>114</v>
      </c>
      <c r="T384" s="26" t="s">
        <v>114</v>
      </c>
      <c r="U384" s="26" t="s">
        <v>114</v>
      </c>
      <c r="V384" s="26" t="s">
        <v>114</v>
      </c>
      <c r="W384" s="26">
        <v>9</v>
      </c>
      <c r="X384" s="26">
        <v>90</v>
      </c>
      <c r="Y384" s="26">
        <v>61.555599212646484</v>
      </c>
      <c r="Z384" s="26">
        <v>55.555599212646484</v>
      </c>
      <c r="AA384" s="26">
        <v>83</v>
      </c>
      <c r="AB384" s="26">
        <v>8.0595083236694336</v>
      </c>
      <c r="AC384" s="26">
        <v>7.0996880531311035</v>
      </c>
      <c r="AD384" s="26">
        <v>8.0923175811767578</v>
      </c>
      <c r="AE384" s="26">
        <v>7.924130916595459</v>
      </c>
      <c r="AF384" s="26">
        <v>4.7610454559326172</v>
      </c>
      <c r="AG384" s="26">
        <v>3</v>
      </c>
      <c r="AH384" s="26">
        <v>6.768104076385498</v>
      </c>
      <c r="AI384" s="26">
        <v>1.5</v>
      </c>
      <c r="AJ384" s="26">
        <v>7.6079273223876953</v>
      </c>
      <c r="AK384" s="26" t="s">
        <v>167</v>
      </c>
      <c r="AL384" s="26">
        <v>17.5</v>
      </c>
      <c r="AM384" s="26">
        <v>0.81818181818181823</v>
      </c>
      <c r="AN384" s="26">
        <v>44</v>
      </c>
      <c r="AO384" s="26" t="s">
        <v>18</v>
      </c>
      <c r="AP384" s="26" t="s">
        <v>18</v>
      </c>
      <c r="AQ384" s="26" t="s">
        <v>18</v>
      </c>
      <c r="AR384" s="26" t="s">
        <v>18</v>
      </c>
      <c r="AS384" s="26" t="s">
        <v>67</v>
      </c>
      <c r="AT384" s="26" t="s">
        <v>18</v>
      </c>
      <c r="AU384" s="26">
        <v>91</v>
      </c>
      <c r="AV384" s="26">
        <v>6</v>
      </c>
      <c r="AW384" s="26" t="s">
        <v>18</v>
      </c>
    </row>
    <row r="385" spans="1:49">
      <c r="A385" s="27" t="s">
        <v>952</v>
      </c>
      <c r="B385" s="27" t="s">
        <v>953</v>
      </c>
      <c r="C385" s="28">
        <v>18214507513.799999</v>
      </c>
      <c r="D385" s="29">
        <v>88.919998168945313</v>
      </c>
      <c r="E385" s="29">
        <v>17.503936767578125</v>
      </c>
      <c r="F385" s="29">
        <v>6.3452060574196834</v>
      </c>
      <c r="G385" s="29">
        <v>12116499968</v>
      </c>
      <c r="H385" s="29">
        <v>5.0799999237060547</v>
      </c>
      <c r="I385" s="29" t="s">
        <v>19</v>
      </c>
      <c r="J385" s="29" t="s">
        <v>24</v>
      </c>
      <c r="K385" s="30">
        <v>7.8090000000000002</v>
      </c>
      <c r="L385" s="30">
        <v>33.817</v>
      </c>
      <c r="M385" s="30" t="s">
        <v>18</v>
      </c>
      <c r="N385" s="26" t="s">
        <v>118</v>
      </c>
      <c r="O385" s="30" t="s">
        <v>18</v>
      </c>
      <c r="P385" s="30" t="s">
        <v>18</v>
      </c>
      <c r="Q385" s="30" t="s">
        <v>167</v>
      </c>
      <c r="R385" s="30" t="s">
        <v>167</v>
      </c>
      <c r="S385" s="26" t="s">
        <v>18</v>
      </c>
      <c r="T385" s="26" t="s">
        <v>18</v>
      </c>
      <c r="U385" s="26" t="s">
        <v>18</v>
      </c>
      <c r="V385" s="26" t="s">
        <v>18</v>
      </c>
      <c r="W385" s="26">
        <v>12</v>
      </c>
      <c r="X385" s="26">
        <v>91.666702270507813</v>
      </c>
      <c r="Y385" s="26">
        <v>65.333297729492188</v>
      </c>
      <c r="Z385" s="26">
        <v>25</v>
      </c>
      <c r="AA385" s="26">
        <v>75</v>
      </c>
      <c r="AB385" s="26">
        <v>6.867185115814209</v>
      </c>
      <c r="AC385" s="26">
        <v>9.6182794570922852</v>
      </c>
      <c r="AD385" s="26">
        <v>7.3345532417297363</v>
      </c>
      <c r="AE385" s="26">
        <v>8.5090265274047852</v>
      </c>
      <c r="AF385" s="26" t="s">
        <v>167</v>
      </c>
      <c r="AG385" s="26" t="s">
        <v>167</v>
      </c>
      <c r="AH385" s="26">
        <v>6.9296388626098633</v>
      </c>
      <c r="AI385" s="26" t="s">
        <v>167</v>
      </c>
      <c r="AJ385" s="26" t="s">
        <v>167</v>
      </c>
      <c r="AK385" s="26" t="s">
        <v>167</v>
      </c>
      <c r="AL385" s="26" t="s">
        <v>18</v>
      </c>
      <c r="AM385" s="26" t="s">
        <v>18</v>
      </c>
      <c r="AN385" s="26" t="s">
        <v>18</v>
      </c>
      <c r="AO385" s="26" t="s">
        <v>18</v>
      </c>
      <c r="AP385" s="26" t="s">
        <v>18</v>
      </c>
      <c r="AQ385" s="26" t="s">
        <v>18</v>
      </c>
      <c r="AR385" s="26" t="s">
        <v>18</v>
      </c>
      <c r="AS385" s="26" t="s">
        <v>67</v>
      </c>
      <c r="AT385" s="26" t="s">
        <v>18</v>
      </c>
      <c r="AU385" s="26">
        <v>89</v>
      </c>
      <c r="AV385" s="26">
        <v>4</v>
      </c>
      <c r="AW385" s="26" t="s">
        <v>18</v>
      </c>
    </row>
    <row r="386" spans="1:49">
      <c r="A386" s="27" t="s">
        <v>954</v>
      </c>
      <c r="B386" s="27" t="s">
        <v>955</v>
      </c>
      <c r="C386" s="28">
        <v>18065911827.200001</v>
      </c>
      <c r="D386" s="29">
        <v>168.80000305175781</v>
      </c>
      <c r="E386" s="29">
        <v>20.001052856445313</v>
      </c>
      <c r="F386" s="29">
        <v>-2.0199650291367721</v>
      </c>
      <c r="G386" s="29">
        <v>3318601984</v>
      </c>
      <c r="H386" s="29">
        <v>7.7800000011920929</v>
      </c>
      <c r="I386" s="29" t="s">
        <v>31</v>
      </c>
      <c r="J386" s="29" t="s">
        <v>178</v>
      </c>
      <c r="K386" s="30">
        <v>6.149</v>
      </c>
      <c r="L386" s="30">
        <v>487.822</v>
      </c>
      <c r="M386" s="30">
        <v>1883.261</v>
      </c>
      <c r="N386" s="26" t="s">
        <v>118</v>
      </c>
      <c r="O386" s="30" t="s">
        <v>18</v>
      </c>
      <c r="P386" s="30" t="s">
        <v>18</v>
      </c>
      <c r="Q386" s="30">
        <v>8.8114089965820313</v>
      </c>
      <c r="R386" s="30">
        <v>5.1556539535522461</v>
      </c>
      <c r="S386" s="26" t="s">
        <v>18</v>
      </c>
      <c r="T386" s="26" t="s">
        <v>18</v>
      </c>
      <c r="U386" s="26" t="s">
        <v>18</v>
      </c>
      <c r="V386" s="26" t="s">
        <v>18</v>
      </c>
      <c r="W386" s="26">
        <v>12</v>
      </c>
      <c r="X386" s="26" t="s">
        <v>18</v>
      </c>
      <c r="Y386" s="26">
        <v>63.583301544189453</v>
      </c>
      <c r="Z386" s="26">
        <v>25</v>
      </c>
      <c r="AA386" s="26" t="s">
        <v>18</v>
      </c>
      <c r="AB386" s="26">
        <v>5.7010469436645508</v>
      </c>
      <c r="AC386" s="26">
        <v>8.3513774871826172</v>
      </c>
      <c r="AD386" s="26">
        <v>5.7007827758789063</v>
      </c>
      <c r="AE386" s="26">
        <v>7.8388800621032715</v>
      </c>
      <c r="AF386" s="26" t="s">
        <v>167</v>
      </c>
      <c r="AG386" s="26" t="s">
        <v>167</v>
      </c>
      <c r="AH386" s="26" t="s">
        <v>167</v>
      </c>
      <c r="AI386" s="26" t="s">
        <v>167</v>
      </c>
      <c r="AJ386" s="26" t="s">
        <v>167</v>
      </c>
      <c r="AK386" s="26">
        <v>5.4609279632568359</v>
      </c>
      <c r="AL386" s="26" t="s">
        <v>18</v>
      </c>
      <c r="AM386" s="26" t="s">
        <v>18</v>
      </c>
      <c r="AN386" s="26" t="s">
        <v>18</v>
      </c>
      <c r="AO386" s="26">
        <v>0</v>
      </c>
      <c r="AP386" s="26" t="s">
        <v>18</v>
      </c>
      <c r="AQ386" s="26" t="s">
        <v>18</v>
      </c>
      <c r="AR386" s="26" t="s">
        <v>18</v>
      </c>
      <c r="AS386" s="26" t="s">
        <v>67</v>
      </c>
      <c r="AT386" s="26" t="s">
        <v>18</v>
      </c>
      <c r="AU386" s="26">
        <v>82</v>
      </c>
      <c r="AV386" s="26">
        <v>6</v>
      </c>
      <c r="AW386" s="26" t="s">
        <v>18</v>
      </c>
    </row>
    <row r="387" spans="1:49">
      <c r="A387" s="27" t="s">
        <v>956</v>
      </c>
      <c r="B387" s="27" t="s">
        <v>957</v>
      </c>
      <c r="C387" s="28">
        <v>18035067833.860001</v>
      </c>
      <c r="D387" s="29">
        <v>28.489999771118164</v>
      </c>
      <c r="E387" s="29">
        <v>18.921720504760742</v>
      </c>
      <c r="F387" s="29">
        <v>10.210910706249798</v>
      </c>
      <c r="G387" s="29">
        <v>11236999936</v>
      </c>
      <c r="H387" s="29">
        <v>5.1599999964237213</v>
      </c>
      <c r="I387" s="29" t="s">
        <v>45</v>
      </c>
      <c r="J387" s="29" t="s">
        <v>51</v>
      </c>
      <c r="K387" s="30">
        <v>1837.8309999999999</v>
      </c>
      <c r="L387" s="30">
        <v>533.63699999999994</v>
      </c>
      <c r="M387" s="30">
        <v>15433.879000000001</v>
      </c>
      <c r="N387" s="26" t="s">
        <v>118</v>
      </c>
      <c r="O387" s="30" t="s">
        <v>18</v>
      </c>
      <c r="P387" s="30" t="s">
        <v>18</v>
      </c>
      <c r="Q387" s="30">
        <v>4.707219123840332</v>
      </c>
      <c r="R387" s="30" t="s">
        <v>167</v>
      </c>
      <c r="S387" s="26" t="s">
        <v>18</v>
      </c>
      <c r="T387" s="26" t="s">
        <v>18</v>
      </c>
      <c r="U387" s="26" t="s">
        <v>18</v>
      </c>
      <c r="V387" s="26" t="s">
        <v>18</v>
      </c>
      <c r="W387" s="26">
        <v>11</v>
      </c>
      <c r="X387" s="26">
        <v>90</v>
      </c>
      <c r="Y387" s="26">
        <v>64.363601684570313</v>
      </c>
      <c r="Z387" s="26">
        <v>36.363601684570313</v>
      </c>
      <c r="AA387" s="26">
        <v>75</v>
      </c>
      <c r="AB387" s="26">
        <v>5.073493480682373</v>
      </c>
      <c r="AC387" s="26">
        <v>6.7841715812683105</v>
      </c>
      <c r="AD387" s="26">
        <v>7.2189421653747559</v>
      </c>
      <c r="AE387" s="26">
        <v>8.4019193649291992</v>
      </c>
      <c r="AF387" s="26" t="s">
        <v>167</v>
      </c>
      <c r="AG387" s="26" t="s">
        <v>167</v>
      </c>
      <c r="AH387" s="26" t="s">
        <v>167</v>
      </c>
      <c r="AI387" s="26" t="s">
        <v>167</v>
      </c>
      <c r="AJ387" s="26" t="s">
        <v>167</v>
      </c>
      <c r="AK387" s="26">
        <v>6.1441745758056641</v>
      </c>
      <c r="AL387" s="26" t="s">
        <v>18</v>
      </c>
      <c r="AM387" s="26" t="s">
        <v>18</v>
      </c>
      <c r="AN387" s="26">
        <v>18</v>
      </c>
      <c r="AO387" s="26">
        <v>60</v>
      </c>
      <c r="AP387" s="26" t="s">
        <v>18</v>
      </c>
      <c r="AQ387" s="26" t="s">
        <v>18</v>
      </c>
      <c r="AR387" s="26" t="s">
        <v>18</v>
      </c>
      <c r="AS387" s="26" t="s">
        <v>68</v>
      </c>
      <c r="AT387" s="26" t="s">
        <v>18</v>
      </c>
      <c r="AU387" s="26">
        <v>85</v>
      </c>
      <c r="AV387" s="26">
        <v>5</v>
      </c>
      <c r="AW387" s="26" t="s">
        <v>18</v>
      </c>
    </row>
    <row r="388" spans="1:49">
      <c r="A388" s="27" t="s">
        <v>958</v>
      </c>
      <c r="B388" s="27" t="s">
        <v>959</v>
      </c>
      <c r="C388" s="28">
        <v>17973559014.75</v>
      </c>
      <c r="D388" s="29">
        <v>223.25</v>
      </c>
      <c r="E388" s="29">
        <v>29.616157531738281</v>
      </c>
      <c r="F388" s="29">
        <v>10.846120627609036</v>
      </c>
      <c r="G388" s="29">
        <v>8364299904</v>
      </c>
      <c r="H388" s="29">
        <v>6.2300000190734863</v>
      </c>
      <c r="I388" s="29" t="s">
        <v>16</v>
      </c>
      <c r="J388" s="29" t="s">
        <v>34</v>
      </c>
      <c r="K388" s="30">
        <v>183.65799999999999</v>
      </c>
      <c r="L388" s="30">
        <v>298.637</v>
      </c>
      <c r="M388" s="30">
        <v>4405.6790000000001</v>
      </c>
      <c r="N388" s="26" t="s">
        <v>118</v>
      </c>
      <c r="O388" s="30" t="s">
        <v>18</v>
      </c>
      <c r="P388" s="30" t="s">
        <v>18</v>
      </c>
      <c r="Q388" s="30">
        <v>8.1500635147094727</v>
      </c>
      <c r="R388" s="30">
        <v>7.6042861938476563</v>
      </c>
      <c r="S388" s="26" t="s">
        <v>114</v>
      </c>
      <c r="T388" s="26" t="s">
        <v>114</v>
      </c>
      <c r="U388" s="26" t="s">
        <v>114</v>
      </c>
      <c r="V388" s="26" t="s">
        <v>18</v>
      </c>
      <c r="W388" s="26">
        <v>11</v>
      </c>
      <c r="X388" s="26">
        <v>80</v>
      </c>
      <c r="Y388" s="26">
        <v>61.636398315429688</v>
      </c>
      <c r="Z388" s="26">
        <v>36.363601684570313</v>
      </c>
      <c r="AA388" s="26">
        <v>100</v>
      </c>
      <c r="AB388" s="26">
        <v>6.511197566986084</v>
      </c>
      <c r="AC388" s="26">
        <v>8.3672275543212891</v>
      </c>
      <c r="AD388" s="26">
        <v>6.6344141960144043</v>
      </c>
      <c r="AE388" s="26">
        <v>7.447990894317627</v>
      </c>
      <c r="AF388" s="26">
        <v>1</v>
      </c>
      <c r="AG388" s="26" t="s">
        <v>167</v>
      </c>
      <c r="AH388" s="26" t="s">
        <v>167</v>
      </c>
      <c r="AI388" s="26" t="s">
        <v>167</v>
      </c>
      <c r="AJ388" s="26" t="s">
        <v>167</v>
      </c>
      <c r="AK388" s="26">
        <v>7.1856307983398438</v>
      </c>
      <c r="AL388" s="26" t="s">
        <v>18</v>
      </c>
      <c r="AM388" s="26" t="s">
        <v>18</v>
      </c>
      <c r="AN388" s="26" t="s">
        <v>18</v>
      </c>
      <c r="AO388" s="26" t="s">
        <v>18</v>
      </c>
      <c r="AP388" s="26" t="s">
        <v>18</v>
      </c>
      <c r="AQ388" s="26" t="s">
        <v>18</v>
      </c>
      <c r="AR388" s="26" t="s">
        <v>18</v>
      </c>
      <c r="AS388" s="26" t="s">
        <v>67</v>
      </c>
      <c r="AT388" s="26" t="s">
        <v>18</v>
      </c>
      <c r="AU388" s="26">
        <v>64</v>
      </c>
      <c r="AV388" s="26">
        <v>7</v>
      </c>
      <c r="AW388" s="26" t="s">
        <v>18</v>
      </c>
    </row>
    <row r="389" spans="1:49">
      <c r="A389" s="27" t="s">
        <v>960</v>
      </c>
      <c r="B389" s="27" t="s">
        <v>961</v>
      </c>
      <c r="C389" s="28">
        <v>17967780561.360001</v>
      </c>
      <c r="D389" s="29">
        <v>425.010009765625</v>
      </c>
      <c r="E389" s="29">
        <v>105.07791900634766</v>
      </c>
      <c r="F389" s="29">
        <v>1.6478558138570687</v>
      </c>
      <c r="G389" s="29">
        <v>1951751008</v>
      </c>
      <c r="H389" s="29">
        <v>3.949999988079071</v>
      </c>
      <c r="I389" s="29" t="s">
        <v>31</v>
      </c>
      <c r="J389" s="29" t="s">
        <v>38</v>
      </c>
      <c r="K389" s="30">
        <v>1.0569999999999999</v>
      </c>
      <c r="L389" s="30">
        <v>9.2230000000000008</v>
      </c>
      <c r="M389" s="30">
        <v>32.923000000000002</v>
      </c>
      <c r="N389" s="26" t="s">
        <v>118</v>
      </c>
      <c r="O389" s="30" t="s">
        <v>18</v>
      </c>
      <c r="P389" s="30" t="s">
        <v>18</v>
      </c>
      <c r="Q389" s="30" t="s">
        <v>167</v>
      </c>
      <c r="R389" s="30">
        <v>5.7071290016174316</v>
      </c>
      <c r="S389" s="26" t="s">
        <v>18</v>
      </c>
      <c r="T389" s="26" t="s">
        <v>18</v>
      </c>
      <c r="U389" s="26" t="s">
        <v>18</v>
      </c>
      <c r="V389" s="26" t="s">
        <v>18</v>
      </c>
      <c r="W389" s="26">
        <v>8</v>
      </c>
      <c r="X389" s="26" t="s">
        <v>18</v>
      </c>
      <c r="Y389" s="26">
        <v>64.125</v>
      </c>
      <c r="Z389" s="26">
        <v>25</v>
      </c>
      <c r="AA389" s="26" t="s">
        <v>18</v>
      </c>
      <c r="AB389" s="26">
        <v>6.540644645690918</v>
      </c>
      <c r="AC389" s="26">
        <v>6.9265213012695313</v>
      </c>
      <c r="AD389" s="26">
        <v>5.8010959625244141</v>
      </c>
      <c r="AE389" s="26">
        <v>6.8470249176025391</v>
      </c>
      <c r="AF389" s="26" t="s">
        <v>167</v>
      </c>
      <c r="AG389" s="26" t="s">
        <v>167</v>
      </c>
      <c r="AH389" s="26">
        <v>7.2334985733032227</v>
      </c>
      <c r="AI389" s="26">
        <v>3.6284177303314209</v>
      </c>
      <c r="AJ389" s="26" t="s">
        <v>167</v>
      </c>
      <c r="AK389" s="26" t="s">
        <v>167</v>
      </c>
      <c r="AL389" s="26" t="s">
        <v>18</v>
      </c>
      <c r="AM389" s="26" t="s">
        <v>18</v>
      </c>
      <c r="AN389" s="26" t="s">
        <v>18</v>
      </c>
      <c r="AO389" s="26" t="s">
        <v>18</v>
      </c>
      <c r="AP389" s="26" t="s">
        <v>18</v>
      </c>
      <c r="AQ389" s="26" t="s">
        <v>115</v>
      </c>
      <c r="AR389" s="26" t="s">
        <v>18</v>
      </c>
      <c r="AS389" s="26" t="s">
        <v>69</v>
      </c>
      <c r="AT389" s="26" t="s">
        <v>18</v>
      </c>
      <c r="AU389" s="26">
        <v>94</v>
      </c>
      <c r="AV389" s="26">
        <v>5</v>
      </c>
      <c r="AW389" s="26" t="s">
        <v>18</v>
      </c>
    </row>
    <row r="390" spans="1:49">
      <c r="A390" s="27" t="s">
        <v>962</v>
      </c>
      <c r="B390" s="27" t="s">
        <v>963</v>
      </c>
      <c r="C390" s="28">
        <v>17930316208.830002</v>
      </c>
      <c r="D390" s="29">
        <v>118.87000274658203</v>
      </c>
      <c r="E390" s="29">
        <v>18.868253707885742</v>
      </c>
      <c r="F390" s="29">
        <v>0.78008446032331591</v>
      </c>
      <c r="G390" s="29">
        <v>14662999808</v>
      </c>
      <c r="H390" s="29">
        <v>7.2099999189376831</v>
      </c>
      <c r="I390" s="29" t="s">
        <v>45</v>
      </c>
      <c r="J390" s="29" t="s">
        <v>51</v>
      </c>
      <c r="K390" s="30">
        <v>2701.431</v>
      </c>
      <c r="L390" s="30">
        <v>1306.46</v>
      </c>
      <c r="M390" s="30">
        <v>37379.411999999997</v>
      </c>
      <c r="N390" s="26" t="s">
        <v>168</v>
      </c>
      <c r="O390" s="30" t="s">
        <v>18</v>
      </c>
      <c r="P390" s="30" t="s">
        <v>18</v>
      </c>
      <c r="Q390" s="30">
        <v>4.422886848449707</v>
      </c>
      <c r="R390" s="30" t="s">
        <v>167</v>
      </c>
      <c r="S390" s="26" t="s">
        <v>114</v>
      </c>
      <c r="T390" s="26" t="s">
        <v>18</v>
      </c>
      <c r="U390" s="26" t="s">
        <v>114</v>
      </c>
      <c r="V390" s="26" t="s">
        <v>18</v>
      </c>
      <c r="W390" s="26">
        <v>12</v>
      </c>
      <c r="X390" s="26" t="s">
        <v>18</v>
      </c>
      <c r="Y390" s="26">
        <v>65.916702270507813</v>
      </c>
      <c r="Z390" s="26">
        <v>41.666698455810547</v>
      </c>
      <c r="AA390" s="26" t="s">
        <v>18</v>
      </c>
      <c r="AB390" s="26">
        <v>6.3415727615356445</v>
      </c>
      <c r="AC390" s="26">
        <v>8.7042560577392578</v>
      </c>
      <c r="AD390" s="26">
        <v>7.384467601776123</v>
      </c>
      <c r="AE390" s="26">
        <v>8.3558177947998047</v>
      </c>
      <c r="AF390" s="26" t="s">
        <v>167</v>
      </c>
      <c r="AG390" s="26" t="s">
        <v>167</v>
      </c>
      <c r="AH390" s="26" t="s">
        <v>167</v>
      </c>
      <c r="AI390" s="26" t="s">
        <v>167</v>
      </c>
      <c r="AJ390" s="26" t="s">
        <v>167</v>
      </c>
      <c r="AK390" s="26">
        <v>4.5673184394836426</v>
      </c>
      <c r="AL390" s="26" t="s">
        <v>18</v>
      </c>
      <c r="AM390" s="26" t="s">
        <v>18</v>
      </c>
      <c r="AN390" s="26">
        <v>23.200000762939453</v>
      </c>
      <c r="AO390" s="26">
        <v>56.630001068115234</v>
      </c>
      <c r="AP390" s="26" t="s">
        <v>18</v>
      </c>
      <c r="AQ390" s="26" t="s">
        <v>18</v>
      </c>
      <c r="AR390" s="26" t="s">
        <v>18</v>
      </c>
      <c r="AS390" s="26" t="s">
        <v>66</v>
      </c>
      <c r="AT390" s="26" t="s">
        <v>18</v>
      </c>
      <c r="AU390" s="26">
        <v>58</v>
      </c>
      <c r="AV390" s="26">
        <v>4</v>
      </c>
      <c r="AW390" s="26" t="s">
        <v>18</v>
      </c>
    </row>
    <row r="391" spans="1:49">
      <c r="A391" s="27" t="s">
        <v>964</v>
      </c>
      <c r="B391" s="27" t="s">
        <v>965</v>
      </c>
      <c r="C391" s="28">
        <v>17700555193.840004</v>
      </c>
      <c r="D391" s="29">
        <v>131.08999633789063</v>
      </c>
      <c r="E391" s="29">
        <v>21.695980072021484</v>
      </c>
      <c r="F391" s="29">
        <v>21.470627679227071</v>
      </c>
      <c r="G391" s="29">
        <v>15438000128</v>
      </c>
      <c r="H391" s="29">
        <v>1.4499998092651367</v>
      </c>
      <c r="I391" s="29" t="s">
        <v>28</v>
      </c>
      <c r="J391" s="29" t="s">
        <v>55</v>
      </c>
      <c r="K391" s="30">
        <v>30.864999999999998</v>
      </c>
      <c r="L391" s="30">
        <v>71.406000000000006</v>
      </c>
      <c r="M391" s="30">
        <v>134.40199999999999</v>
      </c>
      <c r="N391" s="26" t="s">
        <v>118</v>
      </c>
      <c r="O391" s="30" t="s">
        <v>18</v>
      </c>
      <c r="P391" s="30" t="s">
        <v>18</v>
      </c>
      <c r="Q391" s="30" t="s">
        <v>167</v>
      </c>
      <c r="R391" s="30">
        <v>4.1810145378112793</v>
      </c>
      <c r="S391" s="26" t="s">
        <v>18</v>
      </c>
      <c r="T391" s="26" t="s">
        <v>18</v>
      </c>
      <c r="U391" s="26" t="s">
        <v>18</v>
      </c>
      <c r="V391" s="26" t="s">
        <v>18</v>
      </c>
      <c r="W391" s="26">
        <v>13</v>
      </c>
      <c r="X391" s="26">
        <v>91.666702270507813</v>
      </c>
      <c r="Y391" s="26">
        <v>68.076896667480469</v>
      </c>
      <c r="Z391" s="26">
        <v>30.769199371337891</v>
      </c>
      <c r="AA391" s="26">
        <v>75</v>
      </c>
      <c r="AB391" s="26">
        <v>6.9680333137512207</v>
      </c>
      <c r="AC391" s="26">
        <v>7.0239691734313965</v>
      </c>
      <c r="AD391" s="26">
        <v>8.0535202026367188</v>
      </c>
      <c r="AE391" s="26">
        <v>8.6741647720336914</v>
      </c>
      <c r="AF391" s="26" t="s">
        <v>167</v>
      </c>
      <c r="AG391" s="26" t="s">
        <v>167</v>
      </c>
      <c r="AH391" s="26">
        <v>7.0247564315795898</v>
      </c>
      <c r="AI391" s="26">
        <v>0.7653312087059021</v>
      </c>
      <c r="AJ391" s="26" t="s">
        <v>167</v>
      </c>
      <c r="AK391" s="26" t="s">
        <v>167</v>
      </c>
      <c r="AL391" s="26" t="s">
        <v>18</v>
      </c>
      <c r="AM391" s="26" t="s">
        <v>18</v>
      </c>
      <c r="AN391" s="26" t="s">
        <v>18</v>
      </c>
      <c r="AO391" s="26" t="s">
        <v>18</v>
      </c>
      <c r="AP391" s="26" t="s">
        <v>18</v>
      </c>
      <c r="AQ391" s="26" t="s">
        <v>18</v>
      </c>
      <c r="AR391" s="26" t="s">
        <v>18</v>
      </c>
      <c r="AS391" s="26" t="s">
        <v>66</v>
      </c>
      <c r="AT391" s="26" t="s">
        <v>18</v>
      </c>
      <c r="AU391" s="26">
        <v>75</v>
      </c>
      <c r="AV391" s="26">
        <v>4</v>
      </c>
      <c r="AW391" s="26" t="s">
        <v>18</v>
      </c>
    </row>
    <row r="392" spans="1:49">
      <c r="A392" s="27" t="s">
        <v>966</v>
      </c>
      <c r="B392" s="27" t="s">
        <v>967</v>
      </c>
      <c r="C392" s="28">
        <v>17667735831.850002</v>
      </c>
      <c r="D392" s="29">
        <v>82.029998779296875</v>
      </c>
      <c r="E392" s="29">
        <v>13.392130851745605</v>
      </c>
      <c r="F392" s="29">
        <v>6.0438729683121029</v>
      </c>
      <c r="G392" s="29">
        <v>43451999232</v>
      </c>
      <c r="H392" s="29">
        <v>5.7000001668930054</v>
      </c>
      <c r="I392" s="29" t="s">
        <v>23</v>
      </c>
      <c r="J392" s="29" t="s">
        <v>54</v>
      </c>
      <c r="K392" s="30">
        <v>218.90899999999999</v>
      </c>
      <c r="L392" s="30">
        <v>280.95999999999998</v>
      </c>
      <c r="M392" s="30">
        <v>17107.710999999999</v>
      </c>
      <c r="N392" s="26" t="s">
        <v>118</v>
      </c>
      <c r="O392" s="30" t="s">
        <v>18</v>
      </c>
      <c r="P392" s="30" t="s">
        <v>18</v>
      </c>
      <c r="Q392" s="30" t="s">
        <v>167</v>
      </c>
      <c r="R392" s="30">
        <v>7.0590152740478516</v>
      </c>
      <c r="S392" s="26" t="s">
        <v>18</v>
      </c>
      <c r="T392" s="26" t="s">
        <v>18</v>
      </c>
      <c r="U392" s="26" t="s">
        <v>18</v>
      </c>
      <c r="V392" s="26" t="s">
        <v>18</v>
      </c>
      <c r="W392" s="26">
        <v>13</v>
      </c>
      <c r="X392" s="26" t="s">
        <v>18</v>
      </c>
      <c r="Y392" s="26">
        <v>56.692298889160156</v>
      </c>
      <c r="Z392" s="26">
        <v>53.846199035644531</v>
      </c>
      <c r="AA392" s="26" t="s">
        <v>18</v>
      </c>
      <c r="AB392" s="26">
        <v>9.0963859558105469</v>
      </c>
      <c r="AC392" s="26">
        <v>8.8809432983398438</v>
      </c>
      <c r="AD392" s="26">
        <v>8.6580209732055664</v>
      </c>
      <c r="AE392" s="26">
        <v>9.2675247192382813</v>
      </c>
      <c r="AF392" s="26">
        <v>10</v>
      </c>
      <c r="AG392" s="26" t="s">
        <v>167</v>
      </c>
      <c r="AH392" s="26">
        <v>6.3353304862976074</v>
      </c>
      <c r="AI392" s="26">
        <v>3</v>
      </c>
      <c r="AJ392" s="26" t="s">
        <v>167</v>
      </c>
      <c r="AK392" s="26" t="s">
        <v>167</v>
      </c>
      <c r="AL392" s="26" t="s">
        <v>18</v>
      </c>
      <c r="AM392" s="26" t="s">
        <v>18</v>
      </c>
      <c r="AN392" s="26" t="s">
        <v>18</v>
      </c>
      <c r="AO392" s="26" t="s">
        <v>18</v>
      </c>
      <c r="AP392" s="26" t="s">
        <v>18</v>
      </c>
      <c r="AQ392" s="26" t="s">
        <v>18</v>
      </c>
      <c r="AR392" s="26" t="s">
        <v>18</v>
      </c>
      <c r="AS392" s="26" t="s">
        <v>68</v>
      </c>
      <c r="AT392" s="26" t="s">
        <v>18</v>
      </c>
      <c r="AU392" s="26">
        <v>94</v>
      </c>
      <c r="AV392" s="26">
        <v>1</v>
      </c>
      <c r="AW392" s="26" t="s">
        <v>18</v>
      </c>
    </row>
    <row r="393" spans="1:49">
      <c r="A393" s="27" t="s">
        <v>968</v>
      </c>
      <c r="B393" s="27" t="s">
        <v>969</v>
      </c>
      <c r="C393" s="28">
        <v>17605013632.780003</v>
      </c>
      <c r="D393" s="29">
        <v>60.340000152587891</v>
      </c>
      <c r="E393" s="29">
        <v>19.407695770263672</v>
      </c>
      <c r="F393" s="29">
        <v>-1.3700627224953354</v>
      </c>
      <c r="G393" s="29">
        <v>8893000064</v>
      </c>
      <c r="H393" s="29">
        <v>4.2200000286102295</v>
      </c>
      <c r="I393" s="29" t="s">
        <v>45</v>
      </c>
      <c r="J393" s="29" t="s">
        <v>51</v>
      </c>
      <c r="K393" s="30">
        <v>20770.238000000001</v>
      </c>
      <c r="L393" s="30">
        <v>209.232</v>
      </c>
      <c r="M393" s="30">
        <v>11538.062</v>
      </c>
      <c r="N393" s="26" t="s">
        <v>118</v>
      </c>
      <c r="O393" s="30" t="s">
        <v>18</v>
      </c>
      <c r="P393" s="30" t="s">
        <v>18</v>
      </c>
      <c r="Q393" s="30">
        <v>4.9064083099365234</v>
      </c>
      <c r="R393" s="30" t="s">
        <v>167</v>
      </c>
      <c r="S393" s="26" t="s">
        <v>18</v>
      </c>
      <c r="T393" s="26" t="s">
        <v>18</v>
      </c>
      <c r="U393" s="26" t="s">
        <v>18</v>
      </c>
      <c r="V393" s="26" t="s">
        <v>18</v>
      </c>
      <c r="W393" s="26">
        <v>12</v>
      </c>
      <c r="X393" s="26" t="s">
        <v>18</v>
      </c>
      <c r="Y393" s="26">
        <v>66.25</v>
      </c>
      <c r="Z393" s="26">
        <v>33.333301544189453</v>
      </c>
      <c r="AA393" s="26" t="s">
        <v>18</v>
      </c>
      <c r="AB393" s="26">
        <v>4.83160400390625</v>
      </c>
      <c r="AC393" s="26">
        <v>8.5493021011352539</v>
      </c>
      <c r="AD393" s="26">
        <v>8.3118267059326172</v>
      </c>
      <c r="AE393" s="26">
        <v>8.7319631576538086</v>
      </c>
      <c r="AF393" s="26" t="s">
        <v>167</v>
      </c>
      <c r="AG393" s="26" t="s">
        <v>167</v>
      </c>
      <c r="AH393" s="26" t="s">
        <v>167</v>
      </c>
      <c r="AI393" s="26" t="s">
        <v>167</v>
      </c>
      <c r="AJ393" s="26" t="s">
        <v>167</v>
      </c>
      <c r="AK393" s="26">
        <v>7.3289532661437988</v>
      </c>
      <c r="AL393" s="26" t="s">
        <v>18</v>
      </c>
      <c r="AM393" s="26" t="s">
        <v>18</v>
      </c>
      <c r="AN393" s="26">
        <v>25</v>
      </c>
      <c r="AO393" s="26" t="s">
        <v>18</v>
      </c>
      <c r="AP393" s="26" t="s">
        <v>18</v>
      </c>
      <c r="AQ393" s="26" t="s">
        <v>18</v>
      </c>
      <c r="AR393" s="26" t="s">
        <v>18</v>
      </c>
      <c r="AS393" s="26" t="s">
        <v>67</v>
      </c>
      <c r="AT393" s="26" t="s">
        <v>18</v>
      </c>
      <c r="AU393" s="26">
        <v>73</v>
      </c>
      <c r="AV393" s="26">
        <v>4</v>
      </c>
      <c r="AW393" s="26" t="s">
        <v>18</v>
      </c>
    </row>
    <row r="394" spans="1:49">
      <c r="A394" s="27" t="s">
        <v>970</v>
      </c>
      <c r="B394" s="27" t="s">
        <v>971</v>
      </c>
      <c r="C394" s="28">
        <v>17543096118.239998</v>
      </c>
      <c r="D394" s="29">
        <v>43.119998931884766</v>
      </c>
      <c r="E394" s="29">
        <v>8.3243236541748047</v>
      </c>
      <c r="F394" s="29">
        <v>13.633840372067896</v>
      </c>
      <c r="G394" s="29">
        <v>20998999552</v>
      </c>
      <c r="H394" s="29">
        <v>5.2100000381469727</v>
      </c>
      <c r="I394" s="29" t="s">
        <v>19</v>
      </c>
      <c r="J394" s="29" t="s">
        <v>56</v>
      </c>
      <c r="K394" s="30">
        <v>0.27900000000000003</v>
      </c>
      <c r="L394" s="30">
        <v>13.515000000000001</v>
      </c>
      <c r="M394" s="30" t="s">
        <v>18</v>
      </c>
      <c r="N394" s="26" t="s">
        <v>118</v>
      </c>
      <c r="O394" s="30" t="s">
        <v>18</v>
      </c>
      <c r="P394" s="30" t="s">
        <v>18</v>
      </c>
      <c r="Q394" s="30" t="s">
        <v>167</v>
      </c>
      <c r="R394" s="30">
        <v>6.0763859748840332</v>
      </c>
      <c r="S394" s="26" t="s">
        <v>18</v>
      </c>
      <c r="T394" s="26" t="s">
        <v>18</v>
      </c>
      <c r="U394" s="26" t="s">
        <v>18</v>
      </c>
      <c r="V394" s="26" t="s">
        <v>18</v>
      </c>
      <c r="W394" s="26">
        <v>10</v>
      </c>
      <c r="X394" s="26" t="s">
        <v>18</v>
      </c>
      <c r="Y394" s="26">
        <v>63.799999237060547</v>
      </c>
      <c r="Z394" s="26">
        <v>30</v>
      </c>
      <c r="AA394" s="26" t="s">
        <v>18</v>
      </c>
      <c r="AB394" s="26">
        <v>8.3366451263427734</v>
      </c>
      <c r="AC394" s="26">
        <v>9.1595020294189453</v>
      </c>
      <c r="AD394" s="26">
        <v>7.7213659286499023</v>
      </c>
      <c r="AE394" s="26">
        <v>9.6775922775268555</v>
      </c>
      <c r="AF394" s="26">
        <v>0</v>
      </c>
      <c r="AG394" s="26" t="s">
        <v>167</v>
      </c>
      <c r="AH394" s="26">
        <v>7.2152609825134277</v>
      </c>
      <c r="AI394" s="26">
        <v>3</v>
      </c>
      <c r="AJ394" s="26">
        <v>0</v>
      </c>
      <c r="AK394" s="26" t="s">
        <v>167</v>
      </c>
      <c r="AL394" s="26" t="s">
        <v>18</v>
      </c>
      <c r="AM394" s="26" t="s">
        <v>18</v>
      </c>
      <c r="AN394" s="26">
        <v>61</v>
      </c>
      <c r="AO394" s="26" t="s">
        <v>18</v>
      </c>
      <c r="AP394" s="26" t="s">
        <v>18</v>
      </c>
      <c r="AQ394" s="26" t="s">
        <v>18</v>
      </c>
      <c r="AR394" s="26" t="s">
        <v>18</v>
      </c>
      <c r="AS394" s="26" t="s">
        <v>67</v>
      </c>
      <c r="AT394" s="26" t="s">
        <v>18</v>
      </c>
      <c r="AU394" s="26">
        <v>87</v>
      </c>
      <c r="AV394" s="26">
        <v>2</v>
      </c>
      <c r="AW394" s="26" t="s">
        <v>18</v>
      </c>
    </row>
    <row r="395" spans="1:49">
      <c r="A395" s="27" t="s">
        <v>972</v>
      </c>
      <c r="B395" s="27" t="s">
        <v>973</v>
      </c>
      <c r="C395" s="28">
        <v>17523177149.659996</v>
      </c>
      <c r="D395" s="29">
        <v>43.540000915527344</v>
      </c>
      <c r="F395" s="29">
        <v>-11.737560805483927</v>
      </c>
      <c r="G395" s="29">
        <v>4497826944</v>
      </c>
      <c r="H395" s="29">
        <v>-0.11000002175569534</v>
      </c>
      <c r="I395" s="29" t="s">
        <v>30</v>
      </c>
      <c r="J395" s="29" t="s">
        <v>542</v>
      </c>
      <c r="K395" s="30">
        <v>133.96100000000001</v>
      </c>
      <c r="L395" s="30">
        <v>348.46800000000002</v>
      </c>
      <c r="M395" s="30">
        <v>480.18</v>
      </c>
      <c r="N395" s="26" t="s">
        <v>118</v>
      </c>
      <c r="O395" s="30" t="s">
        <v>18</v>
      </c>
      <c r="P395" s="30" t="s">
        <v>18</v>
      </c>
      <c r="Q395" s="30">
        <v>7.9180183410644531</v>
      </c>
      <c r="R395" s="30">
        <v>5.6044349670410156</v>
      </c>
      <c r="S395" s="26" t="s">
        <v>18</v>
      </c>
      <c r="T395" s="26" t="s">
        <v>18</v>
      </c>
      <c r="U395" s="26" t="s">
        <v>114</v>
      </c>
      <c r="V395" s="26" t="s">
        <v>18</v>
      </c>
      <c r="W395" s="26">
        <v>13</v>
      </c>
      <c r="X395" s="26" t="s">
        <v>18</v>
      </c>
      <c r="Y395" s="26" t="s">
        <v>18</v>
      </c>
      <c r="Z395" s="26">
        <v>30.769199371337891</v>
      </c>
      <c r="AA395" s="26" t="s">
        <v>18</v>
      </c>
      <c r="AB395" s="26">
        <v>5.9416379928588867</v>
      </c>
      <c r="AC395" s="26">
        <v>6.112281322479248</v>
      </c>
      <c r="AD395" s="26">
        <v>6.3433589935302734</v>
      </c>
      <c r="AE395" s="26">
        <v>9.9295864105224609</v>
      </c>
      <c r="AF395" s="26" t="s">
        <v>167</v>
      </c>
      <c r="AG395" s="26" t="s">
        <v>167</v>
      </c>
      <c r="AH395" s="26">
        <v>7.3412809371948242</v>
      </c>
      <c r="AI395" s="26" t="s">
        <v>167</v>
      </c>
      <c r="AJ395" s="26" t="s">
        <v>167</v>
      </c>
      <c r="AK395" s="26" t="s">
        <v>167</v>
      </c>
      <c r="AL395" s="26" t="s">
        <v>18</v>
      </c>
      <c r="AM395" s="26" t="s">
        <v>18</v>
      </c>
      <c r="AN395" s="26" t="s">
        <v>18</v>
      </c>
      <c r="AO395" s="26">
        <v>0</v>
      </c>
      <c r="AP395" s="26" t="s">
        <v>18</v>
      </c>
      <c r="AQ395" s="26" t="s">
        <v>18</v>
      </c>
      <c r="AR395" s="26" t="s">
        <v>18</v>
      </c>
      <c r="AS395" s="26" t="s">
        <v>69</v>
      </c>
      <c r="AT395" s="26" t="s">
        <v>18</v>
      </c>
      <c r="AU395" s="26">
        <v>87</v>
      </c>
      <c r="AV395" s="26">
        <v>5</v>
      </c>
      <c r="AW395" s="26" t="s">
        <v>18</v>
      </c>
    </row>
    <row r="396" spans="1:49">
      <c r="A396" s="27" t="s">
        <v>974</v>
      </c>
      <c r="B396" s="27" t="s">
        <v>975</v>
      </c>
      <c r="C396" s="28">
        <v>17493836806.869999</v>
      </c>
      <c r="D396" s="29">
        <v>121.56999969482422</v>
      </c>
      <c r="E396" s="29">
        <v>24.313999176025391</v>
      </c>
      <c r="F396" s="29">
        <v>-4.4260985758583171</v>
      </c>
      <c r="G396" s="29">
        <v>9300109824</v>
      </c>
      <c r="H396" s="29">
        <v>5.0299999713897705</v>
      </c>
      <c r="I396" s="29" t="s">
        <v>28</v>
      </c>
      <c r="J396" s="29" t="s">
        <v>335</v>
      </c>
      <c r="K396" s="30">
        <v>9.8539999999999992</v>
      </c>
      <c r="L396" s="30">
        <v>41.418999999999997</v>
      </c>
      <c r="M396" s="30">
        <v>0.84799999999999998</v>
      </c>
      <c r="N396" s="26" t="s">
        <v>118</v>
      </c>
      <c r="O396" s="30" t="s">
        <v>18</v>
      </c>
      <c r="P396" s="30" t="s">
        <v>18</v>
      </c>
      <c r="Q396" s="30">
        <v>9.9757728576660156</v>
      </c>
      <c r="R396" s="30">
        <v>7.753150463104248</v>
      </c>
      <c r="S396" s="26" t="s">
        <v>18</v>
      </c>
      <c r="T396" s="26" t="s">
        <v>18</v>
      </c>
      <c r="U396" s="26" t="s">
        <v>114</v>
      </c>
      <c r="V396" s="26" t="s">
        <v>18</v>
      </c>
      <c r="W396" s="26">
        <v>9</v>
      </c>
      <c r="X396" s="26" t="s">
        <v>18</v>
      </c>
      <c r="Y396" s="26">
        <v>63.111099243164063</v>
      </c>
      <c r="Z396" s="26">
        <v>33.333301544189453</v>
      </c>
      <c r="AA396" s="26" t="s">
        <v>18</v>
      </c>
      <c r="AB396" s="26">
        <v>7.3454604148864746</v>
      </c>
      <c r="AC396" s="26">
        <v>6.4324336051940918</v>
      </c>
      <c r="AD396" s="26">
        <v>7.6842489242553711</v>
      </c>
      <c r="AE396" s="26">
        <v>8.4874668121337891</v>
      </c>
      <c r="AF396" s="26">
        <v>0</v>
      </c>
      <c r="AG396" s="26" t="s">
        <v>167</v>
      </c>
      <c r="AH396" s="26">
        <v>2.1423959732055664</v>
      </c>
      <c r="AI396" s="26" t="s">
        <v>167</v>
      </c>
      <c r="AJ396" s="26" t="s">
        <v>167</v>
      </c>
      <c r="AK396" s="26">
        <v>7.405970573425293</v>
      </c>
      <c r="AL396" s="26" t="s">
        <v>18</v>
      </c>
      <c r="AM396" s="26" t="s">
        <v>18</v>
      </c>
      <c r="AN396" s="26" t="s">
        <v>18</v>
      </c>
      <c r="AO396" s="26" t="s">
        <v>18</v>
      </c>
      <c r="AP396" s="26" t="s">
        <v>18</v>
      </c>
      <c r="AQ396" s="26" t="s">
        <v>18</v>
      </c>
      <c r="AR396" s="26" t="s">
        <v>18</v>
      </c>
      <c r="AS396" s="26" t="s">
        <v>68</v>
      </c>
      <c r="AT396" s="26" t="s">
        <v>18</v>
      </c>
      <c r="AU396" s="26">
        <v>58</v>
      </c>
      <c r="AV396" s="26">
        <v>7</v>
      </c>
      <c r="AW396" s="26" t="s">
        <v>18</v>
      </c>
    </row>
    <row r="397" spans="1:49">
      <c r="A397" s="27" t="s">
        <v>976</v>
      </c>
      <c r="B397" s="27" t="s">
        <v>977</v>
      </c>
      <c r="C397" s="28">
        <v>17416637426.370003</v>
      </c>
      <c r="D397" s="29">
        <v>29.190000534057617</v>
      </c>
      <c r="E397" s="29">
        <v>20.66984748840332</v>
      </c>
      <c r="F397" s="29">
        <v>1.6021290817203049</v>
      </c>
      <c r="G397" s="29">
        <v>26091000320</v>
      </c>
      <c r="H397" s="29">
        <v>0.77647095918655396</v>
      </c>
      <c r="I397" s="29" t="s">
        <v>28</v>
      </c>
      <c r="J397" s="29" t="s">
        <v>129</v>
      </c>
      <c r="K397" s="30">
        <v>22153.069</v>
      </c>
      <c r="L397" s="30">
        <v>42.725000000000001</v>
      </c>
      <c r="M397" s="30">
        <v>4652.2849999999999</v>
      </c>
      <c r="N397" s="26" t="s">
        <v>118</v>
      </c>
      <c r="O397" s="30" t="s">
        <v>18</v>
      </c>
      <c r="P397" s="30" t="s">
        <v>18</v>
      </c>
      <c r="Q397" s="30">
        <v>7.386253833770752</v>
      </c>
      <c r="R397" s="30">
        <v>6.8501772880554199</v>
      </c>
      <c r="S397" s="26" t="s">
        <v>18</v>
      </c>
      <c r="T397" s="26" t="s">
        <v>18</v>
      </c>
      <c r="U397" s="26" t="s">
        <v>18</v>
      </c>
      <c r="V397" s="26" t="s">
        <v>18</v>
      </c>
      <c r="W397" s="26">
        <v>15</v>
      </c>
      <c r="X397" s="26" t="s">
        <v>18</v>
      </c>
      <c r="Y397" s="26">
        <v>69</v>
      </c>
      <c r="Z397" s="26">
        <v>20</v>
      </c>
      <c r="AA397" s="26" t="s">
        <v>18</v>
      </c>
      <c r="AB397" s="26">
        <v>4.7570600509643555</v>
      </c>
      <c r="AC397" s="26">
        <v>7.4895305633544922</v>
      </c>
      <c r="AD397" s="26">
        <v>8.1908349990844727</v>
      </c>
      <c r="AE397" s="26">
        <v>8.4841709136962891</v>
      </c>
      <c r="AF397" s="26">
        <v>7.7191653251647949</v>
      </c>
      <c r="AG397" s="26" t="s">
        <v>167</v>
      </c>
      <c r="AH397" s="26">
        <v>10</v>
      </c>
      <c r="AI397" s="26" t="s">
        <v>167</v>
      </c>
      <c r="AJ397" s="26" t="s">
        <v>167</v>
      </c>
      <c r="AK397" s="26">
        <v>3</v>
      </c>
      <c r="AL397" s="26" t="s">
        <v>18</v>
      </c>
      <c r="AM397" s="26" t="s">
        <v>18</v>
      </c>
      <c r="AN397" s="26" t="s">
        <v>18</v>
      </c>
      <c r="AO397" s="26">
        <v>83</v>
      </c>
      <c r="AP397" s="26" t="s">
        <v>18</v>
      </c>
      <c r="AQ397" s="26" t="s">
        <v>18</v>
      </c>
      <c r="AR397" s="26" t="s">
        <v>18</v>
      </c>
      <c r="AS397" s="26" t="s">
        <v>71</v>
      </c>
      <c r="AT397" s="26" t="s">
        <v>18</v>
      </c>
      <c r="AU397" s="26">
        <v>60</v>
      </c>
      <c r="AV397" s="26">
        <v>5</v>
      </c>
      <c r="AW397" s="26" t="s">
        <v>18</v>
      </c>
    </row>
    <row r="398" spans="1:49">
      <c r="A398" s="27" t="s">
        <v>978</v>
      </c>
      <c r="B398" s="27" t="s">
        <v>979</v>
      </c>
      <c r="C398" s="28">
        <v>17396127172.310005</v>
      </c>
      <c r="D398" s="29">
        <v>78.290000915527344</v>
      </c>
      <c r="E398" s="29">
        <v>12.061529159545898</v>
      </c>
      <c r="F398" s="29">
        <v>12.596991152442794</v>
      </c>
      <c r="G398" s="29">
        <v>15901000192</v>
      </c>
      <c r="H398" s="29">
        <v>6.3000000715255737</v>
      </c>
      <c r="I398" s="29" t="s">
        <v>19</v>
      </c>
      <c r="J398" s="29" t="s">
        <v>43</v>
      </c>
      <c r="K398" s="30">
        <v>149.77000000000001</v>
      </c>
      <c r="L398" s="30">
        <v>46.393000000000001</v>
      </c>
      <c r="M398" s="30" t="s">
        <v>18</v>
      </c>
      <c r="N398" s="26" t="s">
        <v>118</v>
      </c>
      <c r="O398" s="30" t="s">
        <v>18</v>
      </c>
      <c r="P398" s="30" t="s">
        <v>18</v>
      </c>
      <c r="Q398" s="30" t="s">
        <v>167</v>
      </c>
      <c r="R398" s="30" t="s">
        <v>167</v>
      </c>
      <c r="S398" s="26" t="s">
        <v>18</v>
      </c>
      <c r="T398" s="26" t="s">
        <v>114</v>
      </c>
      <c r="U398" s="26" t="s">
        <v>18</v>
      </c>
      <c r="V398" s="26" t="s">
        <v>18</v>
      </c>
      <c r="W398" s="26">
        <v>12</v>
      </c>
      <c r="X398" s="26" t="s">
        <v>18</v>
      </c>
      <c r="Y398" s="26" t="s">
        <v>18</v>
      </c>
      <c r="Z398" s="26">
        <v>16.66670036315918</v>
      </c>
      <c r="AA398" s="26" t="s">
        <v>18</v>
      </c>
      <c r="AB398" s="26">
        <v>3.4796662330627441</v>
      </c>
      <c r="AC398" s="26">
        <v>6.0198564529418945</v>
      </c>
      <c r="AD398" s="26">
        <v>6.8304457664489746</v>
      </c>
      <c r="AE398" s="26">
        <v>8.8496875762939453</v>
      </c>
      <c r="AF398" s="26">
        <v>0</v>
      </c>
      <c r="AG398" s="26" t="s">
        <v>167</v>
      </c>
      <c r="AH398" s="26">
        <v>0.63131314516067505</v>
      </c>
      <c r="AI398" s="26">
        <v>2</v>
      </c>
      <c r="AJ398" s="26">
        <v>0</v>
      </c>
      <c r="AK398" s="26" t="s">
        <v>167</v>
      </c>
      <c r="AL398" s="26" t="s">
        <v>18</v>
      </c>
      <c r="AM398" s="26" t="s">
        <v>18</v>
      </c>
      <c r="AN398" s="26" t="s">
        <v>18</v>
      </c>
      <c r="AO398" s="26">
        <v>7.320000171661377</v>
      </c>
      <c r="AP398" s="26" t="s">
        <v>18</v>
      </c>
      <c r="AQ398" s="26" t="s">
        <v>18</v>
      </c>
      <c r="AR398" s="26" t="s">
        <v>18</v>
      </c>
      <c r="AS398" s="26" t="s">
        <v>71</v>
      </c>
      <c r="AT398" s="26" t="s">
        <v>18</v>
      </c>
      <c r="AU398" s="26">
        <v>17</v>
      </c>
      <c r="AV398" s="26">
        <v>8</v>
      </c>
      <c r="AW398" s="26" t="s">
        <v>18</v>
      </c>
    </row>
    <row r="399" spans="1:49">
      <c r="A399" s="27" t="s">
        <v>980</v>
      </c>
      <c r="B399" s="27" t="s">
        <v>981</v>
      </c>
      <c r="C399" s="28">
        <v>17379334591.68</v>
      </c>
      <c r="D399" s="29">
        <v>108.31999969482422</v>
      </c>
      <c r="E399" s="29">
        <v>17.453376770019531</v>
      </c>
      <c r="F399" s="29">
        <v>-3.0155201464345693</v>
      </c>
      <c r="G399" s="29">
        <v>4644600064</v>
      </c>
      <c r="H399" s="29">
        <v>5.6800000667572021</v>
      </c>
      <c r="I399" s="29" t="s">
        <v>31</v>
      </c>
      <c r="J399" s="29" t="s">
        <v>178</v>
      </c>
      <c r="K399" s="30">
        <v>36.981999999999999</v>
      </c>
      <c r="L399" s="30">
        <v>150.446</v>
      </c>
      <c r="M399" s="30">
        <v>74.796999999999997</v>
      </c>
      <c r="N399" s="26" t="s">
        <v>118</v>
      </c>
      <c r="O399" s="30" t="s">
        <v>18</v>
      </c>
      <c r="P399" s="30" t="s">
        <v>18</v>
      </c>
      <c r="Q399" s="30">
        <v>1.9975705146789551</v>
      </c>
      <c r="R399" s="30">
        <v>5.1746068000793457</v>
      </c>
      <c r="S399" s="26" t="s">
        <v>18</v>
      </c>
      <c r="T399" s="26" t="s">
        <v>18</v>
      </c>
      <c r="U399" s="26" t="s">
        <v>114</v>
      </c>
      <c r="V399" s="26" t="s">
        <v>18</v>
      </c>
      <c r="W399" s="26">
        <v>9</v>
      </c>
      <c r="X399" s="26" t="s">
        <v>18</v>
      </c>
      <c r="Y399" s="26">
        <v>61.222198486328125</v>
      </c>
      <c r="Z399" s="26">
        <v>33.333301544189453</v>
      </c>
      <c r="AA399" s="26" t="s">
        <v>18</v>
      </c>
      <c r="AB399" s="26">
        <v>7.265040397644043</v>
      </c>
      <c r="AC399" s="26">
        <v>8.095428466796875</v>
      </c>
      <c r="AD399" s="26">
        <v>7.7991366386413574</v>
      </c>
      <c r="AE399" s="26">
        <v>8.4289207458496094</v>
      </c>
      <c r="AF399" s="26">
        <v>6.6025509834289551</v>
      </c>
      <c r="AG399" s="26" t="s">
        <v>167</v>
      </c>
      <c r="AH399" s="26">
        <v>0.32092472910881042</v>
      </c>
      <c r="AI399" s="26" t="s">
        <v>167</v>
      </c>
      <c r="AJ399" s="26" t="s">
        <v>167</v>
      </c>
      <c r="AK399" s="26">
        <v>10</v>
      </c>
      <c r="AL399" s="26" t="s">
        <v>18</v>
      </c>
      <c r="AM399" s="26" t="s">
        <v>18</v>
      </c>
      <c r="AN399" s="26" t="s">
        <v>18</v>
      </c>
      <c r="AO399" s="26">
        <v>46.459999084472656</v>
      </c>
      <c r="AP399" s="26" t="s">
        <v>18</v>
      </c>
      <c r="AQ399" s="26" t="s">
        <v>115</v>
      </c>
      <c r="AR399" s="26" t="s">
        <v>18</v>
      </c>
      <c r="AS399" s="26" t="s">
        <v>66</v>
      </c>
      <c r="AT399" s="26" t="s">
        <v>18</v>
      </c>
      <c r="AU399" s="26">
        <v>68</v>
      </c>
      <c r="AV399" s="26">
        <v>9</v>
      </c>
      <c r="AW399" s="26" t="s">
        <v>18</v>
      </c>
    </row>
    <row r="400" spans="1:49">
      <c r="A400" s="27" t="s">
        <v>982</v>
      </c>
      <c r="B400" s="27" t="s">
        <v>983</v>
      </c>
      <c r="C400" s="28">
        <v>17335058072.799999</v>
      </c>
      <c r="D400" s="29">
        <v>78.879997253417969</v>
      </c>
      <c r="E400" s="29">
        <v>19.972593307495117</v>
      </c>
      <c r="F400" s="29">
        <v>18.230577871822852</v>
      </c>
      <c r="G400" s="29">
        <v>7967000192</v>
      </c>
      <c r="H400" s="29">
        <v>4.0400000214576721</v>
      </c>
      <c r="I400" s="29" t="s">
        <v>28</v>
      </c>
      <c r="J400" s="29" t="s">
        <v>57</v>
      </c>
      <c r="K400" s="30">
        <v>36.950000000000003</v>
      </c>
      <c r="L400" s="30">
        <v>98.373000000000005</v>
      </c>
      <c r="M400" s="30">
        <v>374.47300000000001</v>
      </c>
      <c r="N400" s="26" t="s">
        <v>118</v>
      </c>
      <c r="O400" s="30" t="s">
        <v>18</v>
      </c>
      <c r="P400" s="30" t="s">
        <v>18</v>
      </c>
      <c r="Q400" s="30" t="s">
        <v>167</v>
      </c>
      <c r="R400" s="30" t="s">
        <v>167</v>
      </c>
      <c r="S400" s="26" t="s">
        <v>18</v>
      </c>
      <c r="T400" s="26" t="s">
        <v>18</v>
      </c>
      <c r="U400" s="26" t="s">
        <v>114</v>
      </c>
      <c r="V400" s="26" t="s">
        <v>18</v>
      </c>
      <c r="W400" s="26">
        <v>11</v>
      </c>
      <c r="X400" s="26" t="s">
        <v>18</v>
      </c>
      <c r="Y400" s="26">
        <v>59.909099578857422</v>
      </c>
      <c r="Z400" s="26">
        <v>27.272699356079102</v>
      </c>
      <c r="AA400" s="26" t="s">
        <v>18</v>
      </c>
      <c r="AB400" s="26">
        <v>7.47</v>
      </c>
      <c r="AC400" s="26">
        <v>7.83</v>
      </c>
      <c r="AD400" s="26">
        <v>3.32</v>
      </c>
      <c r="AE400" s="26">
        <v>7.45</v>
      </c>
      <c r="AF400" s="26" t="s">
        <v>167</v>
      </c>
      <c r="AG400" s="26" t="s">
        <v>167</v>
      </c>
      <c r="AH400" s="26" t="s">
        <v>167</v>
      </c>
      <c r="AI400" s="26" t="s">
        <v>167</v>
      </c>
      <c r="AJ400" s="26" t="s">
        <v>167</v>
      </c>
      <c r="AK400" s="26" t="s">
        <v>167</v>
      </c>
      <c r="AL400" s="26" t="s">
        <v>18</v>
      </c>
      <c r="AM400" s="26" t="s">
        <v>18</v>
      </c>
      <c r="AN400" s="26" t="s">
        <v>18</v>
      </c>
      <c r="AO400" s="26" t="s">
        <v>18</v>
      </c>
      <c r="AP400" s="26" t="s">
        <v>18</v>
      </c>
      <c r="AQ400" s="26" t="s">
        <v>18</v>
      </c>
      <c r="AR400" s="26" t="s">
        <v>18</v>
      </c>
      <c r="AS400" s="26" t="s">
        <v>69</v>
      </c>
      <c r="AT400" s="26" t="s">
        <v>18</v>
      </c>
      <c r="AU400" s="26">
        <v>66</v>
      </c>
      <c r="AV400" s="26">
        <v>8</v>
      </c>
      <c r="AW400" s="26" t="s">
        <v>18</v>
      </c>
    </row>
    <row r="401" spans="1:49">
      <c r="A401" s="27" t="s">
        <v>984</v>
      </c>
      <c r="B401" s="27" t="s">
        <v>985</v>
      </c>
      <c r="C401" s="28">
        <v>17306073843.32</v>
      </c>
      <c r="D401" s="29">
        <v>454.3900146484375</v>
      </c>
      <c r="E401" s="29">
        <v>32.009445190429688</v>
      </c>
      <c r="F401" s="29">
        <v>-4.5497041893516332</v>
      </c>
      <c r="G401" s="29">
        <v>2153769024</v>
      </c>
      <c r="H401" s="29">
        <v>12.80831515789032</v>
      </c>
      <c r="I401" s="29" t="s">
        <v>19</v>
      </c>
      <c r="J401" s="29" t="s">
        <v>24</v>
      </c>
      <c r="K401" s="30">
        <v>1.43</v>
      </c>
      <c r="L401" s="30">
        <v>9.2780000000000005</v>
      </c>
      <c r="M401" s="30">
        <v>11.42</v>
      </c>
      <c r="N401" s="26" t="s">
        <v>118</v>
      </c>
      <c r="O401" s="30" t="s">
        <v>18</v>
      </c>
      <c r="P401" s="30" t="s">
        <v>18</v>
      </c>
      <c r="Q401" s="30" t="s">
        <v>167</v>
      </c>
      <c r="R401" s="30">
        <v>6.0052943229675293</v>
      </c>
      <c r="S401" s="26" t="s">
        <v>18</v>
      </c>
      <c r="T401" s="26" t="s">
        <v>18</v>
      </c>
      <c r="U401" s="26" t="s">
        <v>18</v>
      </c>
      <c r="V401" s="26" t="s">
        <v>18</v>
      </c>
      <c r="W401" s="26">
        <v>10</v>
      </c>
      <c r="X401" s="26">
        <v>88.888900756835938</v>
      </c>
      <c r="Y401" s="26">
        <v>59.400001525878906</v>
      </c>
      <c r="Z401" s="26">
        <v>40</v>
      </c>
      <c r="AA401" s="26">
        <v>75</v>
      </c>
      <c r="AB401" s="26">
        <v>8.1871442794799805</v>
      </c>
      <c r="AC401" s="26">
        <v>8.7806577682495117</v>
      </c>
      <c r="AD401" s="26">
        <v>5.3036785125732422</v>
      </c>
      <c r="AE401" s="26">
        <v>9.6945686340332031</v>
      </c>
      <c r="AF401" s="26" t="s">
        <v>167</v>
      </c>
      <c r="AG401" s="26" t="s">
        <v>167</v>
      </c>
      <c r="AH401" s="26">
        <v>3.8988652229309082</v>
      </c>
      <c r="AI401" s="26">
        <v>3.6284177303314209</v>
      </c>
      <c r="AJ401" s="26" t="s">
        <v>167</v>
      </c>
      <c r="AK401" s="26" t="s">
        <v>167</v>
      </c>
      <c r="AL401" s="26" t="s">
        <v>18</v>
      </c>
      <c r="AM401" s="26" t="s">
        <v>18</v>
      </c>
      <c r="AN401" s="26" t="s">
        <v>18</v>
      </c>
      <c r="AO401" s="26" t="s">
        <v>18</v>
      </c>
      <c r="AP401" s="26" t="s">
        <v>18</v>
      </c>
      <c r="AQ401" s="26" t="s">
        <v>18</v>
      </c>
      <c r="AR401" s="26" t="s">
        <v>18</v>
      </c>
      <c r="AS401" s="26" t="s">
        <v>67</v>
      </c>
      <c r="AT401" s="26" t="s">
        <v>18</v>
      </c>
      <c r="AU401" s="26">
        <v>89</v>
      </c>
      <c r="AV401" s="26">
        <v>6</v>
      </c>
      <c r="AW401" s="26" t="s">
        <v>18</v>
      </c>
    </row>
    <row r="402" spans="1:49">
      <c r="A402" s="27" t="s">
        <v>986</v>
      </c>
      <c r="B402" s="27" t="s">
        <v>987</v>
      </c>
      <c r="C402" s="28">
        <v>17297745804.239998</v>
      </c>
      <c r="D402" s="29">
        <v>496.8800048828125</v>
      </c>
      <c r="E402" s="29">
        <v>34.036602020263672</v>
      </c>
      <c r="F402" s="29">
        <v>20.944887270852664</v>
      </c>
      <c r="G402" s="29">
        <v>4479358080</v>
      </c>
      <c r="H402" s="29">
        <v>14.769999742507935</v>
      </c>
      <c r="I402" s="29" t="s">
        <v>23</v>
      </c>
      <c r="J402" s="29" t="s">
        <v>33</v>
      </c>
      <c r="K402" s="30">
        <v>125.479</v>
      </c>
      <c r="L402" s="30">
        <v>56.67</v>
      </c>
      <c r="M402" s="30">
        <v>3351.0279999999998</v>
      </c>
      <c r="N402" s="26" t="s">
        <v>118</v>
      </c>
      <c r="O402" s="30" t="s">
        <v>18</v>
      </c>
      <c r="P402" s="30" t="s">
        <v>18</v>
      </c>
      <c r="Q402" s="30">
        <v>4.7114772796630859</v>
      </c>
      <c r="R402" s="30">
        <v>6.4652118682861328</v>
      </c>
      <c r="S402" s="26" t="s">
        <v>18</v>
      </c>
      <c r="T402" s="26" t="s">
        <v>18</v>
      </c>
      <c r="U402" s="26" t="s">
        <v>18</v>
      </c>
      <c r="V402" s="26" t="s">
        <v>18</v>
      </c>
      <c r="W402" s="26">
        <v>9</v>
      </c>
      <c r="X402" s="26">
        <v>77.777801513671875</v>
      </c>
      <c r="Y402" s="26">
        <v>60.444400787353516</v>
      </c>
      <c r="Z402" s="26">
        <v>33.333301544189453</v>
      </c>
      <c r="AA402" s="26">
        <v>75</v>
      </c>
      <c r="AB402" s="26">
        <v>5.4732146263122559</v>
      </c>
      <c r="AC402" s="26">
        <v>8.5404367446899414</v>
      </c>
      <c r="AD402" s="26">
        <v>5.4649519920349121</v>
      </c>
      <c r="AE402" s="26">
        <v>9.163599967956543</v>
      </c>
      <c r="AF402" s="26">
        <v>2</v>
      </c>
      <c r="AG402" s="26">
        <v>3</v>
      </c>
      <c r="AH402" s="26">
        <v>2.5238683223724365</v>
      </c>
      <c r="AI402" s="26">
        <v>3</v>
      </c>
      <c r="AJ402" s="26">
        <v>3.6583123207092285</v>
      </c>
      <c r="AK402" s="26" t="s">
        <v>167</v>
      </c>
      <c r="AL402" s="26" t="s">
        <v>18</v>
      </c>
      <c r="AM402" s="26" t="s">
        <v>18</v>
      </c>
      <c r="AN402" s="26" t="s">
        <v>18</v>
      </c>
      <c r="AO402" s="26">
        <v>0</v>
      </c>
      <c r="AP402" s="26" t="s">
        <v>18</v>
      </c>
      <c r="AQ402" s="26" t="s">
        <v>18</v>
      </c>
      <c r="AR402" s="26" t="s">
        <v>18</v>
      </c>
      <c r="AS402" s="26" t="s">
        <v>69</v>
      </c>
      <c r="AT402" s="26" t="s">
        <v>18</v>
      </c>
      <c r="AU402" s="26">
        <v>67</v>
      </c>
      <c r="AV402" s="26">
        <v>9</v>
      </c>
      <c r="AW402" s="26" t="s">
        <v>18</v>
      </c>
    </row>
    <row r="403" spans="1:49">
      <c r="A403" s="27" t="s">
        <v>988</v>
      </c>
      <c r="B403" s="27" t="s">
        <v>989</v>
      </c>
      <c r="C403" s="28">
        <v>17260013544.600002</v>
      </c>
      <c r="D403" s="29">
        <v>112.83000183105469</v>
      </c>
      <c r="E403" s="29">
        <v>40.55902099609375</v>
      </c>
      <c r="F403" s="29">
        <v>4.0932731108140885</v>
      </c>
      <c r="G403" s="29">
        <v>2676297984</v>
      </c>
      <c r="H403" s="29">
        <v>2.9199999570846558</v>
      </c>
      <c r="I403" s="29" t="s">
        <v>31</v>
      </c>
      <c r="J403" s="29" t="s">
        <v>178</v>
      </c>
      <c r="K403" s="30">
        <v>3.976</v>
      </c>
      <c r="L403" s="30">
        <v>33.555999999999997</v>
      </c>
      <c r="M403" s="30">
        <v>573.23299999999995</v>
      </c>
      <c r="N403" s="26" t="s">
        <v>118</v>
      </c>
      <c r="O403" s="30" t="s">
        <v>18</v>
      </c>
      <c r="P403" s="30" t="s">
        <v>18</v>
      </c>
      <c r="Q403" s="30">
        <v>5.541994571685791</v>
      </c>
      <c r="R403" s="30">
        <v>6.0158324241638184</v>
      </c>
      <c r="S403" s="26" t="s">
        <v>18</v>
      </c>
      <c r="T403" s="26" t="s">
        <v>18</v>
      </c>
      <c r="U403" s="26" t="s">
        <v>18</v>
      </c>
      <c r="V403" s="26" t="s">
        <v>18</v>
      </c>
      <c r="W403" s="26">
        <v>9</v>
      </c>
      <c r="X403" s="26" t="s">
        <v>18</v>
      </c>
      <c r="Y403" s="26">
        <v>65.55560302734375</v>
      </c>
      <c r="Z403" s="26">
        <v>33.333301544189453</v>
      </c>
      <c r="AA403" s="26" t="s">
        <v>18</v>
      </c>
      <c r="AB403" s="26">
        <v>6.5035290718078613</v>
      </c>
      <c r="AC403" s="26">
        <v>7.8303627967834473</v>
      </c>
      <c r="AD403" s="26">
        <v>6.688377857208252</v>
      </c>
      <c r="AE403" s="26">
        <v>7.156623363494873</v>
      </c>
      <c r="AF403" s="26">
        <v>3</v>
      </c>
      <c r="AG403" s="26" t="s">
        <v>167</v>
      </c>
      <c r="AH403" s="26">
        <v>0</v>
      </c>
      <c r="AI403" s="26" t="s">
        <v>167</v>
      </c>
      <c r="AJ403" s="26" t="s">
        <v>167</v>
      </c>
      <c r="AK403" s="26">
        <v>3</v>
      </c>
      <c r="AL403" s="26" t="s">
        <v>18</v>
      </c>
      <c r="AM403" s="26" t="s">
        <v>18</v>
      </c>
      <c r="AN403" s="26" t="s">
        <v>18</v>
      </c>
      <c r="AO403" s="26" t="s">
        <v>18</v>
      </c>
      <c r="AP403" s="26" t="s">
        <v>18</v>
      </c>
      <c r="AQ403" s="26" t="s">
        <v>18</v>
      </c>
      <c r="AR403" s="26" t="s">
        <v>18</v>
      </c>
      <c r="AS403" s="26" t="s">
        <v>66</v>
      </c>
      <c r="AT403" s="26" t="s">
        <v>18</v>
      </c>
      <c r="AU403" s="26">
        <v>54</v>
      </c>
      <c r="AV403" s="26">
        <v>1</v>
      </c>
      <c r="AW403" s="26" t="s">
        <v>18</v>
      </c>
    </row>
    <row r="404" spans="1:49">
      <c r="A404" s="27" t="s">
        <v>990</v>
      </c>
      <c r="B404" s="27" t="s">
        <v>991</v>
      </c>
      <c r="C404" s="28">
        <v>17244175267.500004</v>
      </c>
      <c r="D404" s="29">
        <v>397.5</v>
      </c>
      <c r="E404" s="29">
        <v>5.892906665802002</v>
      </c>
      <c r="F404" s="29">
        <v>12.928437162116069</v>
      </c>
      <c r="G404" s="29">
        <v>14587000320</v>
      </c>
      <c r="H404" s="29">
        <v>59.904197692871094</v>
      </c>
      <c r="I404" s="29" t="s">
        <v>19</v>
      </c>
      <c r="J404" s="29" t="s">
        <v>43</v>
      </c>
      <c r="K404" s="30">
        <v>0.17799999999999999</v>
      </c>
      <c r="L404" s="30">
        <v>2.605</v>
      </c>
      <c r="M404" s="30" t="s">
        <v>18</v>
      </c>
      <c r="N404" s="26" t="s">
        <v>118</v>
      </c>
      <c r="O404" s="30" t="s">
        <v>18</v>
      </c>
      <c r="P404" s="30" t="s">
        <v>18</v>
      </c>
      <c r="Q404" s="30" t="s">
        <v>167</v>
      </c>
      <c r="R404" s="30" t="s">
        <v>167</v>
      </c>
      <c r="S404" s="26" t="s">
        <v>18</v>
      </c>
      <c r="T404" s="26" t="s">
        <v>18</v>
      </c>
      <c r="U404" s="26" t="s">
        <v>18</v>
      </c>
      <c r="V404" s="26" t="s">
        <v>18</v>
      </c>
      <c r="W404" s="26">
        <v>9</v>
      </c>
      <c r="X404" s="26" t="s">
        <v>18</v>
      </c>
      <c r="Y404" s="26">
        <v>69.888900756835938</v>
      </c>
      <c r="Z404" s="26">
        <v>33.333301544189453</v>
      </c>
      <c r="AA404" s="26" t="s">
        <v>18</v>
      </c>
      <c r="AB404" s="26">
        <v>5.4875555038452148</v>
      </c>
      <c r="AC404" s="26">
        <v>7.9991660118103027</v>
      </c>
      <c r="AD404" s="26">
        <v>5.6130032539367676</v>
      </c>
      <c r="AE404" s="26">
        <v>8.4675636291503906</v>
      </c>
      <c r="AF404" s="26" t="s">
        <v>167</v>
      </c>
      <c r="AG404" s="26" t="s">
        <v>167</v>
      </c>
      <c r="AH404" s="26">
        <v>4.9021320343017578</v>
      </c>
      <c r="AI404" s="26">
        <v>10</v>
      </c>
      <c r="AJ404" s="26" t="s">
        <v>167</v>
      </c>
      <c r="AK404" s="26" t="s">
        <v>167</v>
      </c>
      <c r="AL404" s="26" t="s">
        <v>18</v>
      </c>
      <c r="AM404" s="26" t="s">
        <v>18</v>
      </c>
      <c r="AN404" s="26" t="s">
        <v>18</v>
      </c>
      <c r="AO404" s="26" t="s">
        <v>18</v>
      </c>
      <c r="AP404" s="26" t="s">
        <v>18</v>
      </c>
      <c r="AQ404" s="26" t="s">
        <v>18</v>
      </c>
      <c r="AR404" s="26" t="s">
        <v>18</v>
      </c>
      <c r="AS404" s="26" t="s">
        <v>69</v>
      </c>
      <c r="AT404" s="26" t="s">
        <v>18</v>
      </c>
      <c r="AU404" s="26">
        <v>52</v>
      </c>
      <c r="AV404" s="26">
        <v>5</v>
      </c>
      <c r="AW404" s="26" t="s">
        <v>18</v>
      </c>
    </row>
    <row r="405" spans="1:49">
      <c r="A405" s="27" t="s">
        <v>992</v>
      </c>
      <c r="B405" s="27" t="s">
        <v>993</v>
      </c>
      <c r="C405" s="28">
        <v>17084734593.449997</v>
      </c>
      <c r="D405" s="29">
        <v>133.94999694824219</v>
      </c>
      <c r="E405" s="29">
        <v>17.235771179199219</v>
      </c>
      <c r="F405" s="29">
        <v>5.2008059140308482</v>
      </c>
      <c r="G405" s="29">
        <v>32086999552</v>
      </c>
      <c r="H405" s="29">
        <v>11.839999794960022</v>
      </c>
      <c r="I405" s="29" t="s">
        <v>31</v>
      </c>
      <c r="J405" s="29" t="s">
        <v>468</v>
      </c>
      <c r="K405" s="30">
        <v>53.817999999999998</v>
      </c>
      <c r="L405" s="30">
        <v>1911.386</v>
      </c>
      <c r="M405" s="30">
        <v>424.03699999999998</v>
      </c>
      <c r="N405" s="26" t="s">
        <v>122</v>
      </c>
      <c r="O405" s="30">
        <v>1840.010009765625</v>
      </c>
      <c r="P405" s="30">
        <v>53.023168974860958</v>
      </c>
      <c r="Q405" s="30" t="s">
        <v>167</v>
      </c>
      <c r="R405" s="30" t="s">
        <v>167</v>
      </c>
      <c r="S405" s="26" t="s">
        <v>114</v>
      </c>
      <c r="T405" s="26" t="s">
        <v>114</v>
      </c>
      <c r="U405" s="26" t="s">
        <v>114</v>
      </c>
      <c r="V405" s="26" t="s">
        <v>114</v>
      </c>
      <c r="W405" s="26">
        <v>10</v>
      </c>
      <c r="X405" s="26">
        <v>80</v>
      </c>
      <c r="Y405" s="26">
        <v>62</v>
      </c>
      <c r="Z405" s="26">
        <v>20</v>
      </c>
      <c r="AA405" s="26">
        <v>75</v>
      </c>
      <c r="AB405" s="26">
        <v>6.9767646789550781</v>
      </c>
      <c r="AC405" s="26">
        <v>8.4227371215820313</v>
      </c>
      <c r="AD405" s="26">
        <v>6.4307537078857422</v>
      </c>
      <c r="AE405" s="26">
        <v>9.130497932434082</v>
      </c>
      <c r="AF405" s="26">
        <v>0</v>
      </c>
      <c r="AG405" s="26">
        <v>6.4994640350341797</v>
      </c>
      <c r="AH405" s="26">
        <v>10</v>
      </c>
      <c r="AI405" s="26" t="s">
        <v>167</v>
      </c>
      <c r="AJ405" s="26" t="s">
        <v>167</v>
      </c>
      <c r="AK405" s="26">
        <v>4.6450228691101074</v>
      </c>
      <c r="AL405" s="26" t="s">
        <v>18</v>
      </c>
      <c r="AM405" s="26" t="s">
        <v>18</v>
      </c>
      <c r="AN405" s="26">
        <v>41</v>
      </c>
      <c r="AO405" s="26">
        <v>0</v>
      </c>
      <c r="AP405" s="26" t="s">
        <v>18</v>
      </c>
      <c r="AQ405" s="26" t="s">
        <v>18</v>
      </c>
      <c r="AR405" s="26" t="s">
        <v>18</v>
      </c>
      <c r="AS405" s="26" t="s">
        <v>66</v>
      </c>
      <c r="AT405" s="26" t="s">
        <v>18</v>
      </c>
      <c r="AU405" s="26">
        <v>83</v>
      </c>
      <c r="AV405" s="26">
        <v>8</v>
      </c>
      <c r="AW405" s="26" t="s">
        <v>114</v>
      </c>
    </row>
    <row r="406" spans="1:49">
      <c r="A406" s="27" t="s">
        <v>994</v>
      </c>
      <c r="B406" s="27" t="s">
        <v>995</v>
      </c>
      <c r="C406" s="28">
        <v>17008865303.82</v>
      </c>
      <c r="D406" s="29">
        <v>189.77999877929688</v>
      </c>
      <c r="E406" s="29">
        <v>21.712423324584961</v>
      </c>
      <c r="F406" s="29">
        <v>17.289444911666706</v>
      </c>
      <c r="G406" s="29">
        <v>7802300032</v>
      </c>
      <c r="H406" s="29">
        <v>8.5199997425079346</v>
      </c>
      <c r="I406" s="29" t="s">
        <v>16</v>
      </c>
      <c r="J406" s="29" t="s">
        <v>34</v>
      </c>
      <c r="K406" s="30">
        <v>1730.9570000000001</v>
      </c>
      <c r="L406" s="30">
        <v>1056.491</v>
      </c>
      <c r="M406" s="30">
        <v>3370.9050000000002</v>
      </c>
      <c r="N406" s="26" t="s">
        <v>118</v>
      </c>
      <c r="O406" s="30" t="s">
        <v>18</v>
      </c>
      <c r="P406" s="30" t="s">
        <v>18</v>
      </c>
      <c r="Q406" s="30">
        <v>5.7127652168273926</v>
      </c>
      <c r="R406" s="30">
        <v>6.3646831512451172</v>
      </c>
      <c r="S406" s="26" t="s">
        <v>18</v>
      </c>
      <c r="T406" s="26" t="s">
        <v>18</v>
      </c>
      <c r="U406" s="26" t="s">
        <v>114</v>
      </c>
      <c r="V406" s="26" t="s">
        <v>18</v>
      </c>
      <c r="W406" s="26">
        <v>10</v>
      </c>
      <c r="X406" s="26" t="s">
        <v>18</v>
      </c>
      <c r="Y406" s="26">
        <v>67.599998474121094</v>
      </c>
      <c r="Z406" s="26">
        <v>20</v>
      </c>
      <c r="AA406" s="26" t="s">
        <v>18</v>
      </c>
      <c r="AB406" s="26">
        <v>6.1405243873596191</v>
      </c>
      <c r="AC406" s="26">
        <v>8.3438205718994141</v>
      </c>
      <c r="AD406" s="26">
        <v>6.4691290855407715</v>
      </c>
      <c r="AE406" s="26">
        <v>9.3924837112426758</v>
      </c>
      <c r="AF406" s="26">
        <v>4.3149313926696777</v>
      </c>
      <c r="AG406" s="26" t="s">
        <v>167</v>
      </c>
      <c r="AH406" s="26" t="s">
        <v>167</v>
      </c>
      <c r="AI406" s="26" t="s">
        <v>167</v>
      </c>
      <c r="AJ406" s="26" t="s">
        <v>167</v>
      </c>
      <c r="AK406" s="26">
        <v>6.2733430862426758</v>
      </c>
      <c r="AL406" s="26" t="s">
        <v>18</v>
      </c>
      <c r="AM406" s="26" t="s">
        <v>18</v>
      </c>
      <c r="AN406" s="26" t="s">
        <v>18</v>
      </c>
      <c r="AO406" s="26">
        <v>63</v>
      </c>
      <c r="AP406" s="26" t="s">
        <v>18</v>
      </c>
      <c r="AQ406" s="26" t="s">
        <v>18</v>
      </c>
      <c r="AR406" s="26" t="s">
        <v>18</v>
      </c>
      <c r="AS406" s="26" t="s">
        <v>69</v>
      </c>
      <c r="AT406" s="26" t="s">
        <v>18</v>
      </c>
      <c r="AU406" s="26">
        <v>49</v>
      </c>
      <c r="AV406" s="26">
        <v>6</v>
      </c>
      <c r="AW406" s="26" t="s">
        <v>18</v>
      </c>
    </row>
    <row r="407" spans="1:49">
      <c r="A407" s="27" t="s">
        <v>996</v>
      </c>
      <c r="B407" s="27" t="s">
        <v>997</v>
      </c>
      <c r="C407" s="28">
        <v>16635312447.790003</v>
      </c>
      <c r="D407" s="29">
        <v>36.290000915527344</v>
      </c>
      <c r="E407" s="29">
        <v>9.4088602066040039</v>
      </c>
      <c r="F407" s="29">
        <v>10.845624390030185</v>
      </c>
      <c r="G407" s="29">
        <v>12187000064</v>
      </c>
      <c r="H407" s="29">
        <v>3.120000034570694</v>
      </c>
      <c r="I407" s="29" t="s">
        <v>19</v>
      </c>
      <c r="J407" s="29" t="s">
        <v>20</v>
      </c>
      <c r="K407" s="30">
        <v>11.631</v>
      </c>
      <c r="L407" s="30">
        <v>49.027999999999999</v>
      </c>
      <c r="M407" s="30" t="s">
        <v>18</v>
      </c>
      <c r="N407" s="26" t="s">
        <v>118</v>
      </c>
      <c r="O407" s="30" t="s">
        <v>18</v>
      </c>
      <c r="P407" s="30" t="s">
        <v>18</v>
      </c>
      <c r="Q407" s="30" t="s">
        <v>167</v>
      </c>
      <c r="R407" s="30" t="s">
        <v>167</v>
      </c>
      <c r="S407" s="26" t="s">
        <v>18</v>
      </c>
      <c r="T407" s="26" t="s">
        <v>18</v>
      </c>
      <c r="U407" s="26" t="s">
        <v>114</v>
      </c>
      <c r="V407" s="26" t="s">
        <v>18</v>
      </c>
      <c r="W407" s="26">
        <v>14</v>
      </c>
      <c r="X407" s="26" t="s">
        <v>18</v>
      </c>
      <c r="Y407" s="26">
        <v>66.5</v>
      </c>
      <c r="Z407" s="26">
        <v>35.714298248291016</v>
      </c>
      <c r="AA407" s="26" t="s">
        <v>18</v>
      </c>
      <c r="AB407" s="26">
        <v>6.7125773429870605</v>
      </c>
      <c r="AC407" s="26">
        <v>6.8884768486022949</v>
      </c>
      <c r="AD407" s="26">
        <v>7.0871338844299316</v>
      </c>
      <c r="AE407" s="26">
        <v>8.4171762466430664</v>
      </c>
      <c r="AF407" s="26" t="s">
        <v>167</v>
      </c>
      <c r="AG407" s="26" t="s">
        <v>167</v>
      </c>
      <c r="AH407" s="26">
        <v>6.6610302925109863</v>
      </c>
      <c r="AI407" s="26">
        <v>8.8287553787231445</v>
      </c>
      <c r="AJ407" s="26">
        <v>0</v>
      </c>
      <c r="AK407" s="26" t="s">
        <v>167</v>
      </c>
      <c r="AL407" s="26" t="s">
        <v>18</v>
      </c>
      <c r="AM407" s="26" t="s">
        <v>18</v>
      </c>
      <c r="AN407" s="26" t="s">
        <v>18</v>
      </c>
      <c r="AO407" s="26" t="s">
        <v>18</v>
      </c>
      <c r="AP407" s="26" t="s">
        <v>18</v>
      </c>
      <c r="AQ407" s="26" t="s">
        <v>18</v>
      </c>
      <c r="AR407" s="26" t="s">
        <v>18</v>
      </c>
      <c r="AS407" s="26" t="s">
        <v>66</v>
      </c>
      <c r="AT407" s="26" t="s">
        <v>18</v>
      </c>
      <c r="AU407" s="26">
        <v>69</v>
      </c>
      <c r="AV407" s="26">
        <v>6</v>
      </c>
      <c r="AW407" s="26" t="s">
        <v>18</v>
      </c>
    </row>
    <row r="408" spans="1:49">
      <c r="A408" s="27" t="s">
        <v>998</v>
      </c>
      <c r="B408" s="27" t="s">
        <v>999</v>
      </c>
      <c r="C408" s="28">
        <v>16480435428</v>
      </c>
      <c r="D408" s="29">
        <v>108.76000213623047</v>
      </c>
      <c r="E408" s="29">
        <v>27.265102386474609</v>
      </c>
      <c r="F408" s="29">
        <v>-8.1030810828338176</v>
      </c>
      <c r="G408" s="29">
        <v>3811920064</v>
      </c>
      <c r="H408" s="29">
        <v>3.6000000238418579</v>
      </c>
      <c r="I408" s="29" t="s">
        <v>31</v>
      </c>
      <c r="J408" s="29" t="s">
        <v>32</v>
      </c>
      <c r="K408" s="30">
        <v>6.3E-2</v>
      </c>
      <c r="L408" s="30">
        <v>217.89099999999999</v>
      </c>
      <c r="M408" s="30">
        <v>325.04599999999999</v>
      </c>
      <c r="N408" s="26" t="s">
        <v>118</v>
      </c>
      <c r="O408" s="30" t="s">
        <v>18</v>
      </c>
      <c r="P408" s="30" t="s">
        <v>18</v>
      </c>
      <c r="Q408" s="30" t="s">
        <v>167</v>
      </c>
      <c r="R408" s="30">
        <v>4.0504679679870605</v>
      </c>
      <c r="S408" s="26" t="s">
        <v>18</v>
      </c>
      <c r="T408" s="26" t="s">
        <v>18</v>
      </c>
      <c r="U408" s="26" t="s">
        <v>18</v>
      </c>
      <c r="V408" s="26" t="s">
        <v>18</v>
      </c>
      <c r="W408" s="26">
        <v>10</v>
      </c>
      <c r="X408" s="26" t="s">
        <v>18</v>
      </c>
      <c r="Y408" s="26">
        <v>64.400001525878906</v>
      </c>
      <c r="Z408" s="26">
        <v>30</v>
      </c>
      <c r="AA408" s="26" t="s">
        <v>18</v>
      </c>
      <c r="AB408" s="26">
        <v>7.9388957023620605</v>
      </c>
      <c r="AC408" s="26">
        <v>8.041081428527832</v>
      </c>
      <c r="AD408" s="26">
        <v>5.9478774070739746</v>
      </c>
      <c r="AE408" s="26">
        <v>7.9518828392028809</v>
      </c>
      <c r="AF408" s="26" t="s">
        <v>167</v>
      </c>
      <c r="AG408" s="26" t="s">
        <v>167</v>
      </c>
      <c r="AH408" s="26">
        <v>5.2908487319946289</v>
      </c>
      <c r="AI408" s="26">
        <v>0.7653312087059021</v>
      </c>
      <c r="AJ408" s="26" t="s">
        <v>167</v>
      </c>
      <c r="AK408" s="26" t="s">
        <v>167</v>
      </c>
      <c r="AL408" s="26" t="s">
        <v>18</v>
      </c>
      <c r="AM408" s="26" t="s">
        <v>18</v>
      </c>
      <c r="AN408" s="26">
        <v>27.399999618530273</v>
      </c>
      <c r="AO408" s="26" t="s">
        <v>18</v>
      </c>
      <c r="AP408" s="26" t="s">
        <v>18</v>
      </c>
      <c r="AQ408" s="26" t="s">
        <v>18</v>
      </c>
      <c r="AR408" s="26" t="s">
        <v>18</v>
      </c>
      <c r="AS408" s="26" t="s">
        <v>67</v>
      </c>
      <c r="AT408" s="26" t="s">
        <v>18</v>
      </c>
      <c r="AU408" s="26">
        <v>90</v>
      </c>
      <c r="AV408" s="26">
        <v>6</v>
      </c>
      <c r="AW408" s="26" t="s">
        <v>18</v>
      </c>
    </row>
    <row r="409" spans="1:49">
      <c r="A409" s="27" t="s">
        <v>1000</v>
      </c>
      <c r="B409" s="27" t="s">
        <v>1001</v>
      </c>
      <c r="C409" s="28">
        <v>16424164832.220001</v>
      </c>
      <c r="D409" s="29">
        <v>120.98000335693359</v>
      </c>
      <c r="E409" s="29">
        <v>37.839584350585938</v>
      </c>
      <c r="F409" s="29">
        <v>-8.4455850493889812</v>
      </c>
      <c r="G409" s="29">
        <v>2290785984</v>
      </c>
      <c r="H409" s="29">
        <v>3.2100000083446503</v>
      </c>
      <c r="I409" s="29" t="s">
        <v>31</v>
      </c>
      <c r="J409" s="29" t="s">
        <v>178</v>
      </c>
      <c r="K409" s="30">
        <v>2.1000000000000001E-2</v>
      </c>
      <c r="L409" s="30">
        <v>12.724</v>
      </c>
      <c r="M409" s="30">
        <v>14.039</v>
      </c>
      <c r="N409" s="26" t="s">
        <v>118</v>
      </c>
      <c r="O409" s="30" t="s">
        <v>18</v>
      </c>
      <c r="P409" s="30" t="s">
        <v>18</v>
      </c>
      <c r="Q409" s="30">
        <v>3.3704347610473633</v>
      </c>
      <c r="R409" s="30">
        <v>8.0213165283203125</v>
      </c>
      <c r="S409" s="26" t="s">
        <v>18</v>
      </c>
      <c r="T409" s="26" t="s">
        <v>18</v>
      </c>
      <c r="U409" s="26" t="s">
        <v>114</v>
      </c>
      <c r="V409" s="26" t="s">
        <v>18</v>
      </c>
      <c r="W409" s="26">
        <v>7</v>
      </c>
      <c r="X409" s="26" t="s">
        <v>18</v>
      </c>
      <c r="Y409" s="26">
        <v>57</v>
      </c>
      <c r="Z409" s="26">
        <v>14.285699844360352</v>
      </c>
      <c r="AA409" s="26" t="s">
        <v>18</v>
      </c>
      <c r="AB409" s="26">
        <v>6.368159294128418</v>
      </c>
      <c r="AC409" s="26">
        <v>7.5432267189025879</v>
      </c>
      <c r="AD409" s="26">
        <v>2.4784379005432129</v>
      </c>
      <c r="AE409" s="26">
        <v>9.2617177963256836</v>
      </c>
      <c r="AF409" s="26" t="s">
        <v>167</v>
      </c>
      <c r="AG409" s="26" t="s">
        <v>167</v>
      </c>
      <c r="AH409" s="26" t="s">
        <v>167</v>
      </c>
      <c r="AI409" s="26" t="s">
        <v>167</v>
      </c>
      <c r="AJ409" s="26" t="s">
        <v>167</v>
      </c>
      <c r="AK409" s="26">
        <v>6.7513270378112793</v>
      </c>
      <c r="AL409" s="26" t="s">
        <v>18</v>
      </c>
      <c r="AM409" s="26" t="s">
        <v>18</v>
      </c>
      <c r="AN409" s="26" t="s">
        <v>18</v>
      </c>
      <c r="AO409" s="26">
        <v>0</v>
      </c>
      <c r="AP409" s="26" t="s">
        <v>18</v>
      </c>
      <c r="AQ409" s="26" t="s">
        <v>18</v>
      </c>
      <c r="AR409" s="26" t="s">
        <v>18</v>
      </c>
      <c r="AS409" s="26" t="s">
        <v>67</v>
      </c>
      <c r="AT409" s="26" t="s">
        <v>18</v>
      </c>
      <c r="AU409" s="26">
        <v>50</v>
      </c>
      <c r="AV409" s="26">
        <v>9</v>
      </c>
      <c r="AW409" s="26" t="s">
        <v>18</v>
      </c>
    </row>
    <row r="410" spans="1:49">
      <c r="A410" s="27" t="s">
        <v>1002</v>
      </c>
      <c r="B410" s="27" t="s">
        <v>1003</v>
      </c>
      <c r="C410" s="28">
        <v>16357773437.459999</v>
      </c>
      <c r="D410" s="29">
        <v>28.340000152587891</v>
      </c>
      <c r="E410" s="29">
        <v>10.908282279968262</v>
      </c>
      <c r="F410" s="29">
        <v>17.858218794623216</v>
      </c>
      <c r="G410" s="29">
        <v>6452999936</v>
      </c>
      <c r="H410" s="29">
        <v>2.5600000321865082</v>
      </c>
      <c r="I410" s="29" t="s">
        <v>35</v>
      </c>
      <c r="J410" s="29" t="s">
        <v>36</v>
      </c>
      <c r="K410" s="30">
        <v>2558.931</v>
      </c>
      <c r="L410" s="30">
        <v>164.47300000000001</v>
      </c>
      <c r="M410" s="30">
        <v>36762.256000000001</v>
      </c>
      <c r="N410" s="26" t="s">
        <v>118</v>
      </c>
      <c r="O410" s="30" t="s">
        <v>18</v>
      </c>
      <c r="P410" s="30" t="s">
        <v>18</v>
      </c>
      <c r="Q410" s="30">
        <v>5.160588264465332</v>
      </c>
      <c r="R410" s="30" t="s">
        <v>167</v>
      </c>
      <c r="S410" s="26" t="s">
        <v>18</v>
      </c>
      <c r="T410" s="26" t="s">
        <v>18</v>
      </c>
      <c r="U410" s="26" t="s">
        <v>18</v>
      </c>
      <c r="V410" s="26" t="s">
        <v>18</v>
      </c>
      <c r="W410" s="26">
        <v>8</v>
      </c>
      <c r="X410" s="26" t="s">
        <v>18</v>
      </c>
      <c r="Y410" s="26">
        <v>63.375</v>
      </c>
      <c r="Z410" s="26">
        <v>37.5</v>
      </c>
      <c r="AA410" s="26" t="s">
        <v>18</v>
      </c>
      <c r="AB410" s="26">
        <v>8.1584529876708984</v>
      </c>
      <c r="AC410" s="26">
        <v>8.5309391021728516</v>
      </c>
      <c r="AD410" s="26">
        <v>8.2154331207275391</v>
      </c>
      <c r="AE410" s="26">
        <v>8.9943952560424805</v>
      </c>
      <c r="AF410" s="26" t="s">
        <v>167</v>
      </c>
      <c r="AG410" s="26" t="s">
        <v>167</v>
      </c>
      <c r="AH410" s="26">
        <v>7.0431389808654785</v>
      </c>
      <c r="AI410" s="26" t="s">
        <v>167</v>
      </c>
      <c r="AJ410" s="26" t="s">
        <v>167</v>
      </c>
      <c r="AK410" s="26">
        <v>6.8471779823303223</v>
      </c>
      <c r="AL410" s="26" t="s">
        <v>18</v>
      </c>
      <c r="AM410" s="26" t="s">
        <v>18</v>
      </c>
      <c r="AN410" s="26" t="s">
        <v>18</v>
      </c>
      <c r="AO410" s="26" t="s">
        <v>18</v>
      </c>
      <c r="AP410" s="26" t="s">
        <v>18</v>
      </c>
      <c r="AQ410" s="26" t="s">
        <v>18</v>
      </c>
      <c r="AR410" s="26" t="s">
        <v>18</v>
      </c>
      <c r="AS410" s="26" t="s">
        <v>66</v>
      </c>
      <c r="AT410" s="26" t="s">
        <v>18</v>
      </c>
      <c r="AU410" s="26">
        <v>58</v>
      </c>
      <c r="AV410" s="26">
        <v>4</v>
      </c>
      <c r="AW410" s="26" t="s">
        <v>18</v>
      </c>
    </row>
    <row r="411" spans="1:49">
      <c r="A411" s="27" t="s">
        <v>1004</v>
      </c>
      <c r="B411" s="27" t="s">
        <v>1005</v>
      </c>
      <c r="C411" s="28">
        <v>16337524615.610003</v>
      </c>
      <c r="D411" s="29">
        <v>37.069999694824219</v>
      </c>
      <c r="E411" s="29">
        <v>17.057401657104492</v>
      </c>
      <c r="F411" s="29">
        <v>-3.6775519529532841</v>
      </c>
      <c r="G411" s="29">
        <v>5647763008</v>
      </c>
      <c r="H411" s="29">
        <v>4.5999999195337296</v>
      </c>
      <c r="I411" s="29" t="s">
        <v>35</v>
      </c>
      <c r="J411" s="29" t="s">
        <v>36</v>
      </c>
      <c r="K411" s="30">
        <v>974.22199999999998</v>
      </c>
      <c r="L411" s="30">
        <v>4.9800000000000004</v>
      </c>
      <c r="M411" s="30">
        <v>41670.188999999998</v>
      </c>
      <c r="N411" s="26" t="s">
        <v>118</v>
      </c>
      <c r="O411" s="30" t="s">
        <v>18</v>
      </c>
      <c r="P411" s="30" t="s">
        <v>18</v>
      </c>
      <c r="Q411" s="30">
        <v>9.2725687026977539</v>
      </c>
      <c r="R411" s="30" t="s">
        <v>167</v>
      </c>
      <c r="S411" s="26" t="s">
        <v>18</v>
      </c>
      <c r="T411" s="26" t="s">
        <v>18</v>
      </c>
      <c r="U411" s="26" t="s">
        <v>18</v>
      </c>
      <c r="V411" s="26" t="s">
        <v>18</v>
      </c>
      <c r="W411" s="26">
        <v>11</v>
      </c>
      <c r="X411" s="26">
        <v>81.818199157714844</v>
      </c>
      <c r="Y411" s="26">
        <v>62.363601684570313</v>
      </c>
      <c r="Z411" s="26">
        <v>54.545501708984375</v>
      </c>
      <c r="AA411" s="26">
        <v>75</v>
      </c>
      <c r="AB411" s="26">
        <v>8.6474761962890625</v>
      </c>
      <c r="AC411" s="26">
        <v>8.0210514068603516</v>
      </c>
      <c r="AD411" s="26">
        <v>8.3130779266357422</v>
      </c>
      <c r="AE411" s="26">
        <v>8.6624040603637695</v>
      </c>
      <c r="AF411" s="26" t="s">
        <v>167</v>
      </c>
      <c r="AG411" s="26" t="s">
        <v>167</v>
      </c>
      <c r="AH411" s="26">
        <v>4.1272587776184082</v>
      </c>
      <c r="AI411" s="26" t="s">
        <v>167</v>
      </c>
      <c r="AJ411" s="26" t="s">
        <v>167</v>
      </c>
      <c r="AK411" s="26">
        <v>5.961298942565918</v>
      </c>
      <c r="AL411" s="26" t="s">
        <v>18</v>
      </c>
      <c r="AM411" s="26" t="s">
        <v>18</v>
      </c>
      <c r="AN411" s="26">
        <v>24</v>
      </c>
      <c r="AO411" s="26">
        <v>0</v>
      </c>
      <c r="AP411" s="26" t="s">
        <v>18</v>
      </c>
      <c r="AQ411" s="26" t="s">
        <v>18</v>
      </c>
      <c r="AR411" s="26" t="s">
        <v>18</v>
      </c>
      <c r="AS411" s="26" t="s">
        <v>67</v>
      </c>
      <c r="AT411" s="26" t="s">
        <v>18</v>
      </c>
      <c r="AU411" s="26">
        <v>71</v>
      </c>
      <c r="AV411" s="26">
        <v>4</v>
      </c>
      <c r="AW411" s="26" t="s">
        <v>18</v>
      </c>
    </row>
    <row r="412" spans="1:49">
      <c r="A412" s="27" t="s">
        <v>1006</v>
      </c>
      <c r="B412" s="27" t="s">
        <v>1007</v>
      </c>
      <c r="C412" s="28">
        <v>15969641847.68</v>
      </c>
      <c r="D412" s="29">
        <v>276.16000366210938</v>
      </c>
      <c r="E412" s="29">
        <v>34.079166412353516</v>
      </c>
      <c r="F412" s="29">
        <v>-7.1231562980557666</v>
      </c>
      <c r="G412" s="29">
        <v>4690539904</v>
      </c>
      <c r="H412" s="29">
        <v>7.2099999189376831</v>
      </c>
      <c r="I412" s="29" t="s">
        <v>31</v>
      </c>
      <c r="J412" s="29" t="s">
        <v>32</v>
      </c>
      <c r="K412" s="30">
        <v>0.39</v>
      </c>
      <c r="L412" s="30">
        <v>8.8970000000000002</v>
      </c>
      <c r="M412" s="30">
        <v>21.994</v>
      </c>
      <c r="N412" s="26" t="s">
        <v>118</v>
      </c>
      <c r="O412" s="30" t="s">
        <v>18</v>
      </c>
      <c r="P412" s="30" t="s">
        <v>18</v>
      </c>
      <c r="Q412" s="30" t="s">
        <v>167</v>
      </c>
      <c r="R412" s="30">
        <v>5.4420585632324219</v>
      </c>
      <c r="S412" s="26" t="s">
        <v>18</v>
      </c>
      <c r="T412" s="26" t="s">
        <v>18</v>
      </c>
      <c r="U412" s="26" t="s">
        <v>114</v>
      </c>
      <c r="V412" s="26" t="s">
        <v>18</v>
      </c>
      <c r="W412" s="26">
        <v>10</v>
      </c>
      <c r="X412" s="26" t="s">
        <v>18</v>
      </c>
      <c r="Y412" s="26" t="s">
        <v>18</v>
      </c>
      <c r="Z412" s="26">
        <v>40</v>
      </c>
      <c r="AA412" s="26" t="s">
        <v>18</v>
      </c>
      <c r="AB412" s="26">
        <v>6.3632416725158691</v>
      </c>
      <c r="AC412" s="26">
        <v>7.9577107429504395</v>
      </c>
      <c r="AD412" s="26">
        <v>3.2076146602630615</v>
      </c>
      <c r="AE412" s="26">
        <v>8.7146987915039063</v>
      </c>
      <c r="AF412" s="26" t="s">
        <v>167</v>
      </c>
      <c r="AG412" s="26" t="s">
        <v>167</v>
      </c>
      <c r="AH412" s="26">
        <v>1.9373503923416138</v>
      </c>
      <c r="AI412" s="26">
        <v>0.7653312087059021</v>
      </c>
      <c r="AJ412" s="26" t="s">
        <v>167</v>
      </c>
      <c r="AK412" s="26" t="s">
        <v>167</v>
      </c>
      <c r="AL412" s="26" t="s">
        <v>18</v>
      </c>
      <c r="AM412" s="26" t="s">
        <v>18</v>
      </c>
      <c r="AN412" s="26" t="s">
        <v>18</v>
      </c>
      <c r="AO412" s="26" t="s">
        <v>18</v>
      </c>
      <c r="AP412" s="26" t="s">
        <v>18</v>
      </c>
      <c r="AQ412" s="26" t="s">
        <v>18</v>
      </c>
      <c r="AR412" s="26" t="s">
        <v>18</v>
      </c>
      <c r="AS412" s="26" t="s">
        <v>69</v>
      </c>
      <c r="AT412" s="26" t="s">
        <v>18</v>
      </c>
      <c r="AU412" s="26">
        <v>76</v>
      </c>
      <c r="AV412" s="26">
        <v>9</v>
      </c>
      <c r="AW412" s="26" t="s">
        <v>18</v>
      </c>
    </row>
    <row r="413" spans="1:49">
      <c r="A413" s="27" t="s">
        <v>1008</v>
      </c>
      <c r="B413" s="27" t="s">
        <v>1009</v>
      </c>
      <c r="C413" s="28">
        <v>15812426969.16</v>
      </c>
      <c r="D413" s="29">
        <v>64.360000610351563</v>
      </c>
      <c r="E413" s="29">
        <v>32.654884338378906</v>
      </c>
      <c r="F413" s="29">
        <v>20.977443021366394</v>
      </c>
      <c r="G413" s="29">
        <v>3798699968</v>
      </c>
      <c r="H413" s="29">
        <v>1.25</v>
      </c>
      <c r="I413" s="29" t="s">
        <v>31</v>
      </c>
      <c r="J413" s="29" t="s">
        <v>468</v>
      </c>
      <c r="K413" s="30">
        <v>5.9560000000000004</v>
      </c>
      <c r="L413" s="30">
        <v>17.465</v>
      </c>
      <c r="M413" s="30">
        <v>292.45499999999998</v>
      </c>
      <c r="N413" s="26" t="s">
        <v>118</v>
      </c>
      <c r="O413" s="30" t="s">
        <v>18</v>
      </c>
      <c r="P413" s="30" t="s">
        <v>18</v>
      </c>
      <c r="Q413" s="30" t="s">
        <v>167</v>
      </c>
      <c r="R413" s="30">
        <v>7.7314133644104004</v>
      </c>
      <c r="S413" s="26" t="s">
        <v>18</v>
      </c>
      <c r="T413" s="26" t="s">
        <v>18</v>
      </c>
      <c r="U413" s="26" t="s">
        <v>18</v>
      </c>
      <c r="V413" s="26" t="s">
        <v>18</v>
      </c>
      <c r="W413" s="26">
        <v>10</v>
      </c>
      <c r="X413" s="26" t="s">
        <v>18</v>
      </c>
      <c r="Y413" s="26">
        <v>59.200000762939453</v>
      </c>
      <c r="Z413" s="26">
        <v>20</v>
      </c>
      <c r="AA413" s="26" t="s">
        <v>18</v>
      </c>
      <c r="AB413" s="26">
        <v>7.6582479476928711</v>
      </c>
      <c r="AC413" s="26">
        <v>6.6784443855285645</v>
      </c>
      <c r="AD413" s="26">
        <v>7.4535245895385742</v>
      </c>
      <c r="AE413" s="26">
        <v>7.950188159942627</v>
      </c>
      <c r="AF413" s="26">
        <v>2</v>
      </c>
      <c r="AG413" s="26" t="s">
        <v>167</v>
      </c>
      <c r="AH413" s="26" t="s">
        <v>167</v>
      </c>
      <c r="AI413" s="26" t="s">
        <v>167</v>
      </c>
      <c r="AJ413" s="26" t="s">
        <v>167</v>
      </c>
      <c r="AK413" s="26" t="s">
        <v>167</v>
      </c>
      <c r="AL413" s="26" t="s">
        <v>18</v>
      </c>
      <c r="AM413" s="26" t="s">
        <v>18</v>
      </c>
      <c r="AN413" s="26" t="s">
        <v>18</v>
      </c>
      <c r="AO413" s="26" t="s">
        <v>18</v>
      </c>
      <c r="AP413" s="26" t="s">
        <v>18</v>
      </c>
      <c r="AQ413" s="26" t="s">
        <v>18</v>
      </c>
      <c r="AR413" s="26" t="s">
        <v>18</v>
      </c>
      <c r="AS413" s="26" t="s">
        <v>67</v>
      </c>
      <c r="AT413" s="26" t="s">
        <v>18</v>
      </c>
      <c r="AU413" s="26">
        <v>82</v>
      </c>
      <c r="AV413" s="26">
        <v>2</v>
      </c>
      <c r="AW413" s="26" t="s">
        <v>18</v>
      </c>
    </row>
    <row r="414" spans="1:49">
      <c r="A414" s="27" t="s">
        <v>1010</v>
      </c>
      <c r="B414" s="27" t="s">
        <v>1011</v>
      </c>
      <c r="C414" s="28">
        <v>15712714652.240002</v>
      </c>
      <c r="D414" s="29">
        <v>244.80999755859375</v>
      </c>
      <c r="E414" s="29">
        <v>45.410812377929688</v>
      </c>
      <c r="F414" s="29">
        <v>-0.26034229310843982</v>
      </c>
      <c r="G414" s="29">
        <v>1669395008</v>
      </c>
      <c r="H414" s="29">
        <v>6.3100000619888306</v>
      </c>
      <c r="I414" s="29" t="s">
        <v>30</v>
      </c>
      <c r="J414" s="29" t="s">
        <v>128</v>
      </c>
      <c r="K414" s="30">
        <v>31.916</v>
      </c>
      <c r="L414" s="30">
        <v>15.67</v>
      </c>
      <c r="M414" s="30">
        <v>57.972000000000001</v>
      </c>
      <c r="N414" s="26" t="s">
        <v>118</v>
      </c>
      <c r="O414" s="30" t="s">
        <v>18</v>
      </c>
      <c r="P414" s="30" t="s">
        <v>18</v>
      </c>
      <c r="Q414" s="30">
        <v>1.9163837432861328</v>
      </c>
      <c r="R414" s="30">
        <v>3.5326111316680908</v>
      </c>
      <c r="S414" s="26" t="s">
        <v>18</v>
      </c>
      <c r="T414" s="26" t="s">
        <v>18</v>
      </c>
      <c r="U414" s="26" t="s">
        <v>18</v>
      </c>
      <c r="V414" s="26" t="s">
        <v>18</v>
      </c>
      <c r="W414" s="26">
        <v>12</v>
      </c>
      <c r="X414" s="26" t="s">
        <v>18</v>
      </c>
      <c r="Y414" s="26">
        <v>68.666702270507813</v>
      </c>
      <c r="Z414" s="26">
        <v>41.666698455810547</v>
      </c>
      <c r="AA414" s="26" t="s">
        <v>18</v>
      </c>
      <c r="AB414" s="26">
        <v>5.2248945236206055</v>
      </c>
      <c r="AC414" s="26">
        <v>9.46685791015625</v>
      </c>
      <c r="AD414" s="26">
        <v>7.2081270217895508</v>
      </c>
      <c r="AE414" s="26">
        <v>8.6357431411743164</v>
      </c>
      <c r="AF414" s="26" t="s">
        <v>167</v>
      </c>
      <c r="AG414" s="26" t="s">
        <v>167</v>
      </c>
      <c r="AH414" s="26">
        <v>9.3900289535522461</v>
      </c>
      <c r="AI414" s="26" t="s">
        <v>167</v>
      </c>
      <c r="AJ414" s="26" t="s">
        <v>167</v>
      </c>
      <c r="AK414" s="26" t="s">
        <v>167</v>
      </c>
      <c r="AL414" s="26" t="s">
        <v>18</v>
      </c>
      <c r="AM414" s="26">
        <v>1.2619047619047621</v>
      </c>
      <c r="AN414" s="26">
        <v>42</v>
      </c>
      <c r="AO414" s="26" t="s">
        <v>18</v>
      </c>
      <c r="AP414" s="26" t="s">
        <v>18</v>
      </c>
      <c r="AQ414" s="26" t="s">
        <v>18</v>
      </c>
      <c r="AR414" s="26" t="s">
        <v>18</v>
      </c>
      <c r="AS414" s="26" t="s">
        <v>71</v>
      </c>
      <c r="AT414" s="26" t="s">
        <v>18</v>
      </c>
      <c r="AU414" s="26">
        <v>62</v>
      </c>
      <c r="AV414" s="26">
        <v>4</v>
      </c>
      <c r="AW414" s="26" t="s">
        <v>18</v>
      </c>
    </row>
    <row r="415" spans="1:49">
      <c r="A415" s="27" t="s">
        <v>1012</v>
      </c>
      <c r="B415" s="27" t="s">
        <v>1013</v>
      </c>
      <c r="C415" s="28">
        <v>15705449890.199999</v>
      </c>
      <c r="D415" s="29">
        <v>47.880001068115234</v>
      </c>
      <c r="E415" s="29">
        <v>5.0529017448425293</v>
      </c>
      <c r="F415" s="29">
        <v>16.044602559101694</v>
      </c>
      <c r="G415" s="29">
        <v>53717000192</v>
      </c>
      <c r="H415" s="29">
        <v>7.9699999690055847</v>
      </c>
      <c r="I415" s="29" t="s">
        <v>28</v>
      </c>
      <c r="J415" s="29" t="s">
        <v>129</v>
      </c>
      <c r="K415" s="30">
        <v>31965.036</v>
      </c>
      <c r="L415" s="30">
        <v>167.43299999999999</v>
      </c>
      <c r="M415" s="30">
        <v>4204.7910000000002</v>
      </c>
      <c r="N415" s="26" t="s">
        <v>118</v>
      </c>
      <c r="O415" s="30" t="s">
        <v>18</v>
      </c>
      <c r="P415" s="30" t="s">
        <v>18</v>
      </c>
      <c r="Q415" s="30">
        <v>8.9669609069824219</v>
      </c>
      <c r="R415" s="30">
        <v>7.0059843063354492</v>
      </c>
      <c r="S415" s="26" t="s">
        <v>18</v>
      </c>
      <c r="T415" s="26" t="s">
        <v>18</v>
      </c>
      <c r="U415" s="26" t="s">
        <v>114</v>
      </c>
      <c r="V415" s="26" t="s">
        <v>18</v>
      </c>
      <c r="W415" s="26">
        <v>13</v>
      </c>
      <c r="X415" s="26" t="s">
        <v>18</v>
      </c>
      <c r="Y415" s="26">
        <v>60.307701110839844</v>
      </c>
      <c r="Z415" s="26">
        <v>30.769199371337891</v>
      </c>
      <c r="AA415" s="26" t="s">
        <v>18</v>
      </c>
      <c r="AB415" s="26">
        <v>6.8994755744934082</v>
      </c>
      <c r="AC415" s="26">
        <v>7.5940003395080566</v>
      </c>
      <c r="AD415" s="26">
        <v>6.2463541030883789</v>
      </c>
      <c r="AE415" s="26">
        <v>9.3285236358642578</v>
      </c>
      <c r="AF415" s="26">
        <v>0</v>
      </c>
      <c r="AG415" s="26" t="s">
        <v>167</v>
      </c>
      <c r="AH415" s="26">
        <v>0</v>
      </c>
      <c r="AI415" s="26" t="s">
        <v>167</v>
      </c>
      <c r="AJ415" s="26" t="s">
        <v>167</v>
      </c>
      <c r="AK415" s="26">
        <v>1.4318932294845581</v>
      </c>
      <c r="AL415" s="26" t="s">
        <v>18</v>
      </c>
      <c r="AM415" s="26" t="s">
        <v>18</v>
      </c>
      <c r="AN415" s="26">
        <v>39</v>
      </c>
      <c r="AO415" s="26">
        <v>83</v>
      </c>
      <c r="AP415" s="26" t="s">
        <v>18</v>
      </c>
      <c r="AQ415" s="26" t="s">
        <v>18</v>
      </c>
      <c r="AR415" s="26" t="s">
        <v>18</v>
      </c>
      <c r="AS415" s="26" t="s">
        <v>70</v>
      </c>
      <c r="AT415" s="26" t="s">
        <v>18</v>
      </c>
      <c r="AU415" s="26">
        <v>49</v>
      </c>
      <c r="AV415" s="26">
        <v>10</v>
      </c>
      <c r="AW415" s="26" t="s">
        <v>18</v>
      </c>
    </row>
    <row r="416" spans="1:49">
      <c r="A416" s="27" t="s">
        <v>1014</v>
      </c>
      <c r="B416" s="27" t="s">
        <v>1015</v>
      </c>
      <c r="C416" s="28">
        <v>15701558942.300001</v>
      </c>
      <c r="D416" s="29">
        <v>274.54000854492188</v>
      </c>
      <c r="E416" s="29">
        <v>31.055252075195313</v>
      </c>
      <c r="F416" s="29">
        <v>4.1970695972393113</v>
      </c>
      <c r="G416" s="29">
        <v>2651348032</v>
      </c>
      <c r="H416" s="29">
        <v>8.6299999952316284</v>
      </c>
      <c r="I416" s="29" t="s">
        <v>28</v>
      </c>
      <c r="J416" s="29" t="s">
        <v>273</v>
      </c>
      <c r="K416" s="30">
        <v>6.444</v>
      </c>
      <c r="L416" s="30">
        <v>34.512</v>
      </c>
      <c r="M416" s="30">
        <v>528.11</v>
      </c>
      <c r="N416" s="26" t="s">
        <v>118</v>
      </c>
      <c r="O416" s="30" t="s">
        <v>18</v>
      </c>
      <c r="P416" s="30" t="s">
        <v>18</v>
      </c>
      <c r="Q416" s="30">
        <v>5.8613080978393555</v>
      </c>
      <c r="R416" s="30">
        <v>5.8732752799987793</v>
      </c>
      <c r="S416" s="26" t="s">
        <v>18</v>
      </c>
      <c r="T416" s="26" t="s">
        <v>18</v>
      </c>
      <c r="U416" s="26" t="s">
        <v>18</v>
      </c>
      <c r="V416" s="26" t="s">
        <v>18</v>
      </c>
      <c r="W416" s="26">
        <v>9</v>
      </c>
      <c r="X416" s="26">
        <v>88.888900756835938</v>
      </c>
      <c r="Y416" s="26">
        <v>61.444400787353516</v>
      </c>
      <c r="Z416" s="26">
        <v>22.222200393676758</v>
      </c>
      <c r="AA416" s="26">
        <v>75</v>
      </c>
      <c r="AB416" s="26">
        <v>7.7080411911010742</v>
      </c>
      <c r="AC416" s="26">
        <v>8.8324728012084961</v>
      </c>
      <c r="AD416" s="26">
        <v>4.8187541961669922</v>
      </c>
      <c r="AE416" s="26">
        <v>8.5479536056518555</v>
      </c>
      <c r="AF416" s="26">
        <v>2</v>
      </c>
      <c r="AG416" s="26" t="s">
        <v>167</v>
      </c>
      <c r="AH416" s="26">
        <v>1.6901918649673462</v>
      </c>
      <c r="AI416" s="26">
        <v>3</v>
      </c>
      <c r="AJ416" s="26" t="s">
        <v>167</v>
      </c>
      <c r="AK416" s="26">
        <v>4.1160898208618164</v>
      </c>
      <c r="AL416" s="26" t="s">
        <v>18</v>
      </c>
      <c r="AM416" s="26" t="s">
        <v>18</v>
      </c>
      <c r="AN416" s="26" t="s">
        <v>18</v>
      </c>
      <c r="AO416" s="26">
        <v>1.4500000476837158</v>
      </c>
      <c r="AP416" s="26" t="s">
        <v>18</v>
      </c>
      <c r="AQ416" s="26" t="s">
        <v>18</v>
      </c>
      <c r="AR416" s="26" t="s">
        <v>18</v>
      </c>
      <c r="AS416" s="26" t="s">
        <v>66</v>
      </c>
      <c r="AT416" s="26" t="s">
        <v>18</v>
      </c>
      <c r="AU416" s="26">
        <v>56</v>
      </c>
      <c r="AV416" s="26">
        <v>9</v>
      </c>
      <c r="AW416" s="26" t="s">
        <v>18</v>
      </c>
    </row>
    <row r="417" spans="1:49">
      <c r="A417" s="27" t="s">
        <v>1016</v>
      </c>
      <c r="B417" s="27" t="s">
        <v>1017</v>
      </c>
      <c r="C417" s="28">
        <v>15671596326.16</v>
      </c>
      <c r="D417" s="29">
        <v>83.209999084472656</v>
      </c>
      <c r="E417" s="29">
        <v>10.50833797454834</v>
      </c>
      <c r="F417" s="29">
        <v>5.3412393263106539</v>
      </c>
      <c r="G417" s="29">
        <v>6631000064</v>
      </c>
      <c r="H417" s="29">
        <v>7.8600000143051147</v>
      </c>
      <c r="I417" s="29" t="s">
        <v>16</v>
      </c>
      <c r="J417" s="29" t="s">
        <v>53</v>
      </c>
      <c r="K417" s="30">
        <v>15207.62</v>
      </c>
      <c r="L417" s="30">
        <v>585.69399999999996</v>
      </c>
      <c r="M417" s="30">
        <v>52177.127999999997</v>
      </c>
      <c r="N417" s="26" t="s">
        <v>118</v>
      </c>
      <c r="O417" s="30" t="s">
        <v>18</v>
      </c>
      <c r="P417" s="30" t="s">
        <v>18</v>
      </c>
      <c r="Q417" s="30">
        <v>3.4675178527832031</v>
      </c>
      <c r="R417" s="30">
        <v>5.0669779777526855</v>
      </c>
      <c r="S417" s="26" t="s">
        <v>18</v>
      </c>
      <c r="T417" s="26" t="s">
        <v>18</v>
      </c>
      <c r="U417" s="26" t="s">
        <v>18</v>
      </c>
      <c r="V417" s="26" t="s">
        <v>18</v>
      </c>
      <c r="W417" s="26">
        <v>13</v>
      </c>
      <c r="X417" s="26">
        <v>91.666702270507813</v>
      </c>
      <c r="Y417" s="26">
        <v>60.846199035644531</v>
      </c>
      <c r="Z417" s="26">
        <v>30.769199371337891</v>
      </c>
      <c r="AA417" s="26">
        <v>75</v>
      </c>
      <c r="AB417" s="26">
        <v>7.522791862487793</v>
      </c>
      <c r="AC417" s="26">
        <v>8.3592109680175781</v>
      </c>
      <c r="AD417" s="26">
        <v>7.9584231376647949</v>
      </c>
      <c r="AE417" s="26">
        <v>8.5043849945068359</v>
      </c>
      <c r="AF417" s="26">
        <v>0</v>
      </c>
      <c r="AG417" s="26" t="s">
        <v>167</v>
      </c>
      <c r="AH417" s="26" t="s">
        <v>167</v>
      </c>
      <c r="AI417" s="26" t="s">
        <v>167</v>
      </c>
      <c r="AJ417" s="26" t="s">
        <v>167</v>
      </c>
      <c r="AK417" s="26">
        <v>7.8853874206542969</v>
      </c>
      <c r="AL417" s="26" t="s">
        <v>18</v>
      </c>
      <c r="AM417" s="26" t="s">
        <v>18</v>
      </c>
      <c r="AN417" s="26" t="s">
        <v>18</v>
      </c>
      <c r="AO417" s="26" t="s">
        <v>18</v>
      </c>
      <c r="AP417" s="26" t="s">
        <v>18</v>
      </c>
      <c r="AQ417" s="26" t="s">
        <v>18</v>
      </c>
      <c r="AR417" s="26" t="s">
        <v>18</v>
      </c>
      <c r="AS417" s="26" t="s">
        <v>69</v>
      </c>
      <c r="AT417" s="26" t="s">
        <v>18</v>
      </c>
      <c r="AU417" s="26">
        <v>68</v>
      </c>
      <c r="AV417" s="26">
        <v>2</v>
      </c>
      <c r="AW417" s="26" t="s">
        <v>18</v>
      </c>
    </row>
    <row r="418" spans="1:49">
      <c r="A418" s="27" t="s">
        <v>1018</v>
      </c>
      <c r="B418" s="27" t="s">
        <v>1019</v>
      </c>
      <c r="C418" s="28">
        <v>15651783442.500002</v>
      </c>
      <c r="D418" s="29">
        <v>296.22000122070313</v>
      </c>
      <c r="E418" s="29">
        <v>15.805802345275879</v>
      </c>
      <c r="F418" s="29">
        <v>3.2590655986444617</v>
      </c>
      <c r="G418" s="29">
        <v>5108300032</v>
      </c>
      <c r="H418" s="29">
        <v>19.110000133514404</v>
      </c>
      <c r="I418" s="29" t="s">
        <v>28</v>
      </c>
      <c r="J418" s="29" t="s">
        <v>273</v>
      </c>
      <c r="K418" s="30">
        <v>40.752000000000002</v>
      </c>
      <c r="L418" s="30">
        <v>54.064999999999998</v>
      </c>
      <c r="M418" s="30">
        <v>535.12300000000005</v>
      </c>
      <c r="N418" s="26" t="s">
        <v>122</v>
      </c>
      <c r="O418" s="30">
        <v>99.021003723144531</v>
      </c>
      <c r="P418" s="30">
        <v>19.384336026299263</v>
      </c>
      <c r="Q418" s="30">
        <v>1.2955235242843628</v>
      </c>
      <c r="R418" s="30">
        <v>6.1712327003479004</v>
      </c>
      <c r="S418" s="26" t="s">
        <v>18</v>
      </c>
      <c r="T418" s="26" t="s">
        <v>18</v>
      </c>
      <c r="U418" s="26" t="s">
        <v>114</v>
      </c>
      <c r="V418" s="26" t="s">
        <v>114</v>
      </c>
      <c r="W418" s="26">
        <v>10</v>
      </c>
      <c r="X418" s="26">
        <v>90</v>
      </c>
      <c r="Y418" s="26">
        <v>70.5</v>
      </c>
      <c r="Z418" s="26">
        <v>20</v>
      </c>
      <c r="AA418" s="26">
        <v>75</v>
      </c>
      <c r="AB418" s="26">
        <v>4.837547779083252</v>
      </c>
      <c r="AC418" s="26">
        <v>8.447906494140625</v>
      </c>
      <c r="AD418" s="26">
        <v>4.9089627265930176</v>
      </c>
      <c r="AE418" s="26">
        <v>7.2750887870788574</v>
      </c>
      <c r="AF418" s="26">
        <v>2</v>
      </c>
      <c r="AG418" s="26" t="s">
        <v>167</v>
      </c>
      <c r="AH418" s="26">
        <v>0</v>
      </c>
      <c r="AI418" s="26">
        <v>3</v>
      </c>
      <c r="AJ418" s="26" t="s">
        <v>167</v>
      </c>
      <c r="AK418" s="26">
        <v>5.0877876281738281</v>
      </c>
      <c r="AL418" s="26" t="s">
        <v>18</v>
      </c>
      <c r="AM418" s="26" t="s">
        <v>18</v>
      </c>
      <c r="AN418" s="26" t="s">
        <v>18</v>
      </c>
      <c r="AO418" s="26">
        <v>20.450000762939453</v>
      </c>
      <c r="AP418" s="26" t="s">
        <v>18</v>
      </c>
      <c r="AQ418" s="26" t="s">
        <v>18</v>
      </c>
      <c r="AR418" s="26" t="s">
        <v>18</v>
      </c>
      <c r="AS418" s="26" t="s">
        <v>69</v>
      </c>
      <c r="AT418" s="26" t="s">
        <v>18</v>
      </c>
      <c r="AU418" s="26">
        <v>50</v>
      </c>
      <c r="AV418" s="26">
        <v>4</v>
      </c>
      <c r="AW418" s="26" t="s">
        <v>18</v>
      </c>
    </row>
    <row r="419" spans="1:49">
      <c r="A419" s="27" t="s">
        <v>1020</v>
      </c>
      <c r="B419" s="27" t="s">
        <v>1021</v>
      </c>
      <c r="C419" s="28">
        <v>15488411928.959999</v>
      </c>
      <c r="D419" s="29">
        <v>301.44000244140625</v>
      </c>
      <c r="E419" s="29">
        <v>42.583087921142578</v>
      </c>
      <c r="F419" s="29">
        <v>10.284278070495789</v>
      </c>
      <c r="G419" s="29">
        <v>4583999936</v>
      </c>
      <c r="H419" s="29">
        <v>5.7600000202655792</v>
      </c>
      <c r="I419" s="29" t="s">
        <v>31</v>
      </c>
      <c r="J419" s="29" t="s">
        <v>468</v>
      </c>
      <c r="K419" s="30">
        <v>2.0289999999999999</v>
      </c>
      <c r="L419" s="30">
        <v>11.577</v>
      </c>
      <c r="M419" s="30">
        <v>787.97900000000004</v>
      </c>
      <c r="N419" s="26" t="s">
        <v>118</v>
      </c>
      <c r="O419" s="30" t="s">
        <v>18</v>
      </c>
      <c r="P419" s="30" t="s">
        <v>18</v>
      </c>
      <c r="Q419" s="30" t="s">
        <v>167</v>
      </c>
      <c r="R419" s="30" t="s">
        <v>167</v>
      </c>
      <c r="S419" s="26" t="s">
        <v>18</v>
      </c>
      <c r="T419" s="26" t="s">
        <v>18</v>
      </c>
      <c r="U419" s="26" t="s">
        <v>18</v>
      </c>
      <c r="V419" s="26" t="s">
        <v>18</v>
      </c>
      <c r="W419" s="26">
        <v>10</v>
      </c>
      <c r="X419" s="26" t="s">
        <v>18</v>
      </c>
      <c r="Y419" s="26">
        <v>64.099998474121094</v>
      </c>
      <c r="Z419" s="26">
        <v>30</v>
      </c>
      <c r="AA419" s="26" t="s">
        <v>18</v>
      </c>
      <c r="AB419" s="26">
        <v>5.8310346603393555</v>
      </c>
      <c r="AC419" s="26">
        <v>7.5703988075256348</v>
      </c>
      <c r="AD419" s="26">
        <v>5.247406005859375</v>
      </c>
      <c r="AE419" s="26">
        <v>9.0713834762573242</v>
      </c>
      <c r="AF419" s="26">
        <v>3</v>
      </c>
      <c r="AG419" s="26">
        <v>3</v>
      </c>
      <c r="AH419" s="26">
        <v>2.3065392971038818</v>
      </c>
      <c r="AI419" s="26">
        <v>10</v>
      </c>
      <c r="AJ419" s="26" t="s">
        <v>167</v>
      </c>
      <c r="AK419" s="26" t="s">
        <v>167</v>
      </c>
      <c r="AL419" s="26" t="s">
        <v>18</v>
      </c>
      <c r="AM419" s="26" t="s">
        <v>18</v>
      </c>
      <c r="AN419" s="26" t="s">
        <v>18</v>
      </c>
      <c r="AO419" s="26" t="s">
        <v>18</v>
      </c>
      <c r="AP419" s="26" t="s">
        <v>18</v>
      </c>
      <c r="AQ419" s="26" t="s">
        <v>18</v>
      </c>
      <c r="AR419" s="26" t="s">
        <v>18</v>
      </c>
      <c r="AS419" s="26" t="s">
        <v>66</v>
      </c>
      <c r="AT419" s="26" t="s">
        <v>18</v>
      </c>
      <c r="AU419" s="26">
        <v>63</v>
      </c>
      <c r="AV419" s="26">
        <v>8</v>
      </c>
      <c r="AW419" s="26" t="s">
        <v>18</v>
      </c>
    </row>
    <row r="420" spans="1:49">
      <c r="A420" s="27" t="s">
        <v>1022</v>
      </c>
      <c r="B420" s="27" t="s">
        <v>1023</v>
      </c>
      <c r="C420" s="28">
        <v>15484776928.5</v>
      </c>
      <c r="D420" s="29">
        <v>403.5</v>
      </c>
      <c r="E420" s="29">
        <v>30.456113815307617</v>
      </c>
      <c r="F420" s="29">
        <v>1.4758483209488249</v>
      </c>
      <c r="G420" s="29">
        <v>5541593984</v>
      </c>
      <c r="H420" s="29">
        <v>13.450121998786926</v>
      </c>
      <c r="I420" s="29" t="s">
        <v>23</v>
      </c>
      <c r="J420" s="29" t="s">
        <v>59</v>
      </c>
      <c r="K420" s="30">
        <v>0.35199999999999998</v>
      </c>
      <c r="L420" s="30">
        <v>19.823</v>
      </c>
      <c r="M420" s="30">
        <v>164.15299999999999</v>
      </c>
      <c r="N420" s="26" t="s">
        <v>118</v>
      </c>
      <c r="O420" s="30" t="s">
        <v>18</v>
      </c>
      <c r="P420" s="30" t="s">
        <v>18</v>
      </c>
      <c r="Q420" s="30" t="s">
        <v>167</v>
      </c>
      <c r="R420" s="30">
        <v>0</v>
      </c>
      <c r="S420" s="26" t="s">
        <v>18</v>
      </c>
      <c r="T420" s="26" t="s">
        <v>18</v>
      </c>
      <c r="U420" s="26" t="s">
        <v>18</v>
      </c>
      <c r="V420" s="26" t="s">
        <v>18</v>
      </c>
      <c r="W420" s="26">
        <v>9</v>
      </c>
      <c r="X420" s="26" t="s">
        <v>18</v>
      </c>
      <c r="Y420" s="26">
        <v>65.888900756835938</v>
      </c>
      <c r="Z420" s="26">
        <v>22.222200393676758</v>
      </c>
      <c r="AA420" s="26" t="s">
        <v>18</v>
      </c>
      <c r="AB420" s="26">
        <v>6.9137630462646484</v>
      </c>
      <c r="AC420" s="26">
        <v>8.123138427734375</v>
      </c>
      <c r="AD420" s="26">
        <v>6.7348990440368652</v>
      </c>
      <c r="AE420" s="26">
        <v>8.6732263565063477</v>
      </c>
      <c r="AF420" s="26">
        <v>0</v>
      </c>
      <c r="AG420" s="26" t="s">
        <v>167</v>
      </c>
      <c r="AH420" s="26">
        <v>2.2574207782745361</v>
      </c>
      <c r="AI420" s="26">
        <v>3</v>
      </c>
      <c r="AJ420" s="26" t="s">
        <v>167</v>
      </c>
      <c r="AK420" s="26" t="s">
        <v>167</v>
      </c>
      <c r="AL420" s="26" t="s">
        <v>18</v>
      </c>
      <c r="AM420" s="26" t="s">
        <v>18</v>
      </c>
      <c r="AN420" s="26" t="s">
        <v>18</v>
      </c>
      <c r="AO420" s="26" t="s">
        <v>18</v>
      </c>
      <c r="AP420" s="26" t="s">
        <v>18</v>
      </c>
      <c r="AQ420" s="26" t="s">
        <v>18</v>
      </c>
      <c r="AR420" s="26" t="s">
        <v>18</v>
      </c>
      <c r="AS420" s="26" t="s">
        <v>67</v>
      </c>
      <c r="AT420" s="26" t="s">
        <v>18</v>
      </c>
      <c r="AU420" s="26">
        <v>61</v>
      </c>
      <c r="AV420" s="26">
        <v>2</v>
      </c>
      <c r="AW420" s="26" t="s">
        <v>18</v>
      </c>
    </row>
    <row r="421" spans="1:49">
      <c r="A421" s="27" t="s">
        <v>1024</v>
      </c>
      <c r="B421" s="27" t="s">
        <v>1025</v>
      </c>
      <c r="C421" s="28">
        <v>15482701343.200003</v>
      </c>
      <c r="D421" s="29">
        <v>131.74000549316406</v>
      </c>
      <c r="E421" s="29">
        <v>9.2010660171508789</v>
      </c>
      <c r="F421" s="29">
        <v>-8.5136039410182445</v>
      </c>
      <c r="G421" s="29">
        <v>9617203200</v>
      </c>
      <c r="H421" s="29">
        <v>13.429999351501465</v>
      </c>
      <c r="I421" s="29" t="s">
        <v>16</v>
      </c>
      <c r="J421" s="29" t="s">
        <v>53</v>
      </c>
      <c r="K421" s="30">
        <v>577.88</v>
      </c>
      <c r="L421" s="30">
        <v>290.85199999999998</v>
      </c>
      <c r="M421" s="30">
        <v>3021.402</v>
      </c>
      <c r="N421" s="26" t="s">
        <v>118</v>
      </c>
      <c r="O421" s="30" t="s">
        <v>18</v>
      </c>
      <c r="P421" s="30" t="s">
        <v>18</v>
      </c>
      <c r="Q421" s="30">
        <v>7.0038414001464844</v>
      </c>
      <c r="R421" s="30">
        <v>5.0442318916320801</v>
      </c>
      <c r="S421" s="26" t="s">
        <v>18</v>
      </c>
      <c r="T421" s="26" t="s">
        <v>114</v>
      </c>
      <c r="U421" s="26" t="s">
        <v>114</v>
      </c>
      <c r="V421" s="26" t="s">
        <v>18</v>
      </c>
      <c r="W421" s="26">
        <v>10</v>
      </c>
      <c r="X421" s="26" t="s">
        <v>18</v>
      </c>
      <c r="Y421" s="26">
        <v>64.300003051757813</v>
      </c>
      <c r="Z421" s="26">
        <v>30</v>
      </c>
      <c r="AA421" s="26" t="s">
        <v>18</v>
      </c>
      <c r="AB421" s="26">
        <v>7.7439918518066406</v>
      </c>
      <c r="AC421" s="26">
        <v>8.6712675094604492</v>
      </c>
      <c r="AD421" s="26">
        <v>6.4979496002197266</v>
      </c>
      <c r="AE421" s="26">
        <v>8.5079841613769531</v>
      </c>
      <c r="AF421" s="26">
        <v>0</v>
      </c>
      <c r="AG421" s="26" t="s">
        <v>167</v>
      </c>
      <c r="AH421" s="26" t="s">
        <v>167</v>
      </c>
      <c r="AI421" s="26" t="s">
        <v>167</v>
      </c>
      <c r="AJ421" s="26" t="s">
        <v>167</v>
      </c>
      <c r="AK421" s="26">
        <v>9.1299753189086914</v>
      </c>
      <c r="AL421" s="26" t="s">
        <v>18</v>
      </c>
      <c r="AM421" s="26" t="s">
        <v>18</v>
      </c>
      <c r="AN421" s="26" t="s">
        <v>18</v>
      </c>
      <c r="AO421" s="26">
        <v>26</v>
      </c>
      <c r="AP421" s="26" t="s">
        <v>18</v>
      </c>
      <c r="AQ421" s="26" t="s">
        <v>18</v>
      </c>
      <c r="AR421" s="26" t="s">
        <v>18</v>
      </c>
      <c r="AS421" s="26" t="s">
        <v>66</v>
      </c>
      <c r="AT421" s="26" t="s">
        <v>18</v>
      </c>
      <c r="AU421" s="26">
        <v>90</v>
      </c>
      <c r="AV421" s="26">
        <v>7</v>
      </c>
      <c r="AW421" s="26" t="s">
        <v>18</v>
      </c>
    </row>
    <row r="422" spans="1:49">
      <c r="A422" s="27" t="s">
        <v>1026</v>
      </c>
      <c r="B422" s="27" t="s">
        <v>1027</v>
      </c>
      <c r="C422" s="28">
        <v>15380002211.940001</v>
      </c>
      <c r="D422" s="29">
        <v>106.52999877929688</v>
      </c>
      <c r="E422" s="29">
        <v>17.467130661010742</v>
      </c>
      <c r="F422" s="29">
        <v>-1.1067424066167231</v>
      </c>
      <c r="G422" s="29">
        <v>6345899904</v>
      </c>
      <c r="H422" s="29">
        <v>7.7300001382827759</v>
      </c>
      <c r="I422" s="29" t="s">
        <v>25</v>
      </c>
      <c r="J422" s="29" t="s">
        <v>52</v>
      </c>
      <c r="K422" s="30">
        <v>472.54700000000003</v>
      </c>
      <c r="L422" s="30">
        <v>317.52300000000002</v>
      </c>
      <c r="M422" s="30">
        <v>637.50199999999995</v>
      </c>
      <c r="N422" s="26" t="s">
        <v>118</v>
      </c>
      <c r="O422" s="30" t="s">
        <v>18</v>
      </c>
      <c r="P422" s="30" t="s">
        <v>18</v>
      </c>
      <c r="Q422" s="30" t="s">
        <v>167</v>
      </c>
      <c r="R422" s="30">
        <v>0.53363978862762451</v>
      </c>
      <c r="S422" s="26" t="s">
        <v>18</v>
      </c>
      <c r="T422" s="26" t="s">
        <v>18</v>
      </c>
      <c r="U422" s="26" t="s">
        <v>18</v>
      </c>
      <c r="V422" s="26" t="s">
        <v>18</v>
      </c>
      <c r="W422" s="26">
        <v>11</v>
      </c>
      <c r="X422" s="26">
        <v>90</v>
      </c>
      <c r="Y422" s="26">
        <v>64</v>
      </c>
      <c r="Z422" s="26">
        <v>27.272699356079102</v>
      </c>
      <c r="AA422" s="26">
        <v>75</v>
      </c>
      <c r="AB422" s="26">
        <v>7.1600093841552734</v>
      </c>
      <c r="AC422" s="26">
        <v>8.095001220703125</v>
      </c>
      <c r="AD422" s="26">
        <v>6.5755419731140137</v>
      </c>
      <c r="AE422" s="26">
        <v>9.3106899261474609</v>
      </c>
      <c r="AF422" s="26">
        <v>5.0898113250732422</v>
      </c>
      <c r="AG422" s="26">
        <v>1</v>
      </c>
      <c r="AH422" s="26" t="s">
        <v>167</v>
      </c>
      <c r="AI422" s="26" t="s">
        <v>167</v>
      </c>
      <c r="AJ422" s="26">
        <v>8.8592653274536133</v>
      </c>
      <c r="AK422" s="26">
        <v>2.7351562976837158</v>
      </c>
      <c r="AL422" s="26" t="s">
        <v>18</v>
      </c>
      <c r="AM422" s="26" t="s">
        <v>18</v>
      </c>
      <c r="AN422" s="26" t="s">
        <v>18</v>
      </c>
      <c r="AO422" s="26">
        <v>30</v>
      </c>
      <c r="AP422" s="26" t="s">
        <v>18</v>
      </c>
      <c r="AQ422" s="26" t="s">
        <v>18</v>
      </c>
      <c r="AR422" s="26" t="s">
        <v>18</v>
      </c>
      <c r="AS422" s="26" t="s">
        <v>67</v>
      </c>
      <c r="AT422" s="26" t="s">
        <v>18</v>
      </c>
      <c r="AU422" s="26">
        <v>70</v>
      </c>
      <c r="AV422" s="26">
        <v>5</v>
      </c>
      <c r="AW422" s="26" t="s">
        <v>18</v>
      </c>
    </row>
    <row r="423" spans="1:49">
      <c r="A423" s="27" t="s">
        <v>1028</v>
      </c>
      <c r="B423" s="27" t="s">
        <v>1029</v>
      </c>
      <c r="C423" s="28">
        <v>15353741381.580002</v>
      </c>
      <c r="D423" s="29">
        <v>131.58000183105469</v>
      </c>
      <c r="E423" s="29">
        <v>28.129461288452148</v>
      </c>
      <c r="F423" s="29">
        <v>-1.0679061515602495</v>
      </c>
      <c r="G423" s="29">
        <v>2148467936</v>
      </c>
      <c r="H423" s="29">
        <v>4.7099999785423279</v>
      </c>
      <c r="I423" s="29" t="s">
        <v>30</v>
      </c>
      <c r="J423" s="29" t="s">
        <v>128</v>
      </c>
      <c r="K423" s="30">
        <v>6.8150000000000004</v>
      </c>
      <c r="L423" s="30">
        <v>298.452</v>
      </c>
      <c r="M423" s="30">
        <v>0.14099999999999999</v>
      </c>
      <c r="N423" s="26" t="s">
        <v>118</v>
      </c>
      <c r="O423" s="30" t="s">
        <v>18</v>
      </c>
      <c r="P423" s="30" t="s">
        <v>18</v>
      </c>
      <c r="Q423" s="30">
        <v>2.5418872833251953</v>
      </c>
      <c r="R423" s="30">
        <v>1.7266196012496948</v>
      </c>
      <c r="S423" s="26" t="s">
        <v>18</v>
      </c>
      <c r="T423" s="26" t="s">
        <v>18</v>
      </c>
      <c r="U423" s="26" t="s">
        <v>18</v>
      </c>
      <c r="V423" s="26" t="s">
        <v>18</v>
      </c>
      <c r="W423" s="26">
        <v>13</v>
      </c>
      <c r="X423" s="26" t="s">
        <v>18</v>
      </c>
      <c r="Y423" s="26">
        <v>69.461502075195313</v>
      </c>
      <c r="Z423" s="26">
        <v>30.769199371337891</v>
      </c>
      <c r="AA423" s="26" t="s">
        <v>18</v>
      </c>
      <c r="AB423" s="26">
        <v>5.3284215927124023</v>
      </c>
      <c r="AC423" s="26">
        <v>9.4660358428955078</v>
      </c>
      <c r="AD423" s="26">
        <v>7.7407407760620117</v>
      </c>
      <c r="AE423" s="26">
        <v>7.7116570472717285</v>
      </c>
      <c r="AF423" s="26" t="s">
        <v>167</v>
      </c>
      <c r="AG423" s="26" t="s">
        <v>167</v>
      </c>
      <c r="AH423" s="26">
        <v>4.2305135726928711</v>
      </c>
      <c r="AI423" s="26" t="s">
        <v>167</v>
      </c>
      <c r="AJ423" s="26" t="s">
        <v>167</v>
      </c>
      <c r="AK423" s="26" t="s">
        <v>167</v>
      </c>
      <c r="AL423" s="26" t="s">
        <v>18</v>
      </c>
      <c r="AM423" s="26">
        <v>1.2173913043478262</v>
      </c>
      <c r="AN423" s="26">
        <v>46</v>
      </c>
      <c r="AO423" s="26" t="s">
        <v>18</v>
      </c>
      <c r="AP423" s="26" t="s">
        <v>18</v>
      </c>
      <c r="AQ423" s="26" t="s">
        <v>18</v>
      </c>
      <c r="AR423" s="26" t="s">
        <v>18</v>
      </c>
      <c r="AS423" s="26" t="s">
        <v>69</v>
      </c>
      <c r="AT423" s="26" t="s">
        <v>18</v>
      </c>
      <c r="AU423" s="26">
        <v>57</v>
      </c>
      <c r="AV423" s="26">
        <v>2</v>
      </c>
      <c r="AW423" s="26" t="s">
        <v>18</v>
      </c>
    </row>
    <row r="424" spans="1:49">
      <c r="A424" s="27" t="s">
        <v>1030</v>
      </c>
      <c r="B424" s="27" t="s">
        <v>1031</v>
      </c>
      <c r="C424" s="28">
        <v>15120062852.619999</v>
      </c>
      <c r="D424" s="29">
        <v>26.180000305175781</v>
      </c>
      <c r="E424" s="29">
        <v>37.855731964111328</v>
      </c>
      <c r="F424" s="29">
        <v>7.0445232863206586</v>
      </c>
      <c r="G424" s="29">
        <v>9964999936</v>
      </c>
      <c r="H424" s="29">
        <v>0.40000001527369022</v>
      </c>
      <c r="I424" s="29" t="s">
        <v>26</v>
      </c>
      <c r="J424" s="29" t="s">
        <v>39</v>
      </c>
      <c r="K424" s="30">
        <v>15.353999999999999</v>
      </c>
      <c r="L424" s="30">
        <v>131.642</v>
      </c>
      <c r="M424" s="30">
        <v>206.93</v>
      </c>
      <c r="N424" s="26" t="s">
        <v>118</v>
      </c>
      <c r="O424" s="30" t="s">
        <v>18</v>
      </c>
      <c r="P424" s="30" t="s">
        <v>18</v>
      </c>
      <c r="Q424" s="30" t="s">
        <v>167</v>
      </c>
      <c r="R424" s="30">
        <v>5.3278632164001465</v>
      </c>
      <c r="S424" s="26" t="s">
        <v>114</v>
      </c>
      <c r="T424" s="26" t="s">
        <v>114</v>
      </c>
      <c r="U424" s="26" t="s">
        <v>114</v>
      </c>
      <c r="V424" s="26" t="s">
        <v>114</v>
      </c>
      <c r="W424" s="26">
        <v>7</v>
      </c>
      <c r="X424" s="26">
        <v>62.5</v>
      </c>
      <c r="Y424" s="26">
        <v>56</v>
      </c>
      <c r="Z424" s="26">
        <v>42.857101440429688</v>
      </c>
      <c r="AA424" s="26">
        <v>75</v>
      </c>
      <c r="AB424" s="26">
        <v>6.0144000053405762</v>
      </c>
      <c r="AC424" s="26">
        <v>7.2680339813232422</v>
      </c>
      <c r="AD424" s="26">
        <v>5.06390380859375</v>
      </c>
      <c r="AE424" s="26">
        <v>9.1788253784179688</v>
      </c>
      <c r="AF424" s="26" t="s">
        <v>167</v>
      </c>
      <c r="AG424" s="26" t="s">
        <v>167</v>
      </c>
      <c r="AH424" s="26">
        <v>6.4222731590270996</v>
      </c>
      <c r="AI424" s="26">
        <v>0</v>
      </c>
      <c r="AJ424" s="26">
        <v>0</v>
      </c>
      <c r="AK424" s="26" t="s">
        <v>167</v>
      </c>
      <c r="AL424" s="26" t="s">
        <v>18</v>
      </c>
      <c r="AM424" s="26">
        <v>1.1041666666666667</v>
      </c>
      <c r="AN424" s="26">
        <v>48</v>
      </c>
      <c r="AO424" s="26">
        <v>16</v>
      </c>
      <c r="AP424" s="26" t="s">
        <v>18</v>
      </c>
      <c r="AQ424" s="26" t="s">
        <v>114</v>
      </c>
      <c r="AR424" s="26" t="s">
        <v>18</v>
      </c>
      <c r="AS424" s="26" t="s">
        <v>71</v>
      </c>
      <c r="AT424" s="26" t="s">
        <v>18</v>
      </c>
      <c r="AU424" s="26">
        <v>87</v>
      </c>
      <c r="AV424" s="26">
        <v>10</v>
      </c>
      <c r="AW424" s="26" t="s">
        <v>114</v>
      </c>
    </row>
    <row r="425" spans="1:49">
      <c r="A425" s="27" t="s">
        <v>1032</v>
      </c>
      <c r="B425" s="27" t="s">
        <v>1033</v>
      </c>
      <c r="C425" s="28">
        <v>15120062852.619999</v>
      </c>
      <c r="D425" s="29">
        <v>27.059999465942383</v>
      </c>
      <c r="E425" s="29">
        <v>37.855731964111328</v>
      </c>
      <c r="F425" s="29">
        <v>5.5957614719719606</v>
      </c>
      <c r="G425" s="29">
        <v>9964999936</v>
      </c>
      <c r="H425" s="29">
        <v>0.40000001527369022</v>
      </c>
      <c r="I425" s="29" t="s">
        <v>26</v>
      </c>
      <c r="J425" s="29" t="s">
        <v>39</v>
      </c>
      <c r="K425" s="30">
        <v>15.353999999999999</v>
      </c>
      <c r="L425" s="30">
        <v>131.642</v>
      </c>
      <c r="M425" s="30">
        <v>206.93</v>
      </c>
      <c r="N425" s="26" t="s">
        <v>118</v>
      </c>
      <c r="O425" s="30" t="s">
        <v>18</v>
      </c>
      <c r="P425" s="30" t="s">
        <v>18</v>
      </c>
      <c r="Q425" s="30" t="s">
        <v>167</v>
      </c>
      <c r="R425" s="30">
        <v>5.3278632164001465</v>
      </c>
      <c r="S425" s="26" t="s">
        <v>114</v>
      </c>
      <c r="T425" s="26" t="s">
        <v>114</v>
      </c>
      <c r="U425" s="26" t="s">
        <v>114</v>
      </c>
      <c r="V425" s="26" t="s">
        <v>114</v>
      </c>
      <c r="W425" s="26">
        <v>7</v>
      </c>
      <c r="X425" s="26">
        <v>62.5</v>
      </c>
      <c r="Y425" s="26">
        <v>56</v>
      </c>
      <c r="Z425" s="26">
        <v>42.857101440429688</v>
      </c>
      <c r="AA425" s="26">
        <v>75</v>
      </c>
      <c r="AB425" s="26">
        <v>6.0144000053405762</v>
      </c>
      <c r="AC425" s="26">
        <v>7.2680339813232422</v>
      </c>
      <c r="AD425" s="26">
        <v>5.06390380859375</v>
      </c>
      <c r="AE425" s="26">
        <v>9.1788253784179688</v>
      </c>
      <c r="AF425" s="26" t="s">
        <v>167</v>
      </c>
      <c r="AG425" s="26" t="s">
        <v>167</v>
      </c>
      <c r="AH425" s="26">
        <v>6.4222731590270996</v>
      </c>
      <c r="AI425" s="26">
        <v>0</v>
      </c>
      <c r="AJ425" s="26">
        <v>0</v>
      </c>
      <c r="AK425" s="26" t="s">
        <v>167</v>
      </c>
      <c r="AL425" s="26" t="s">
        <v>18</v>
      </c>
      <c r="AM425" s="26">
        <v>1.1041666666666667</v>
      </c>
      <c r="AN425" s="26">
        <v>48</v>
      </c>
      <c r="AO425" s="26">
        <v>16</v>
      </c>
      <c r="AP425" s="26" t="s">
        <v>18</v>
      </c>
      <c r="AQ425" s="26" t="s">
        <v>114</v>
      </c>
      <c r="AR425" s="26" t="s">
        <v>18</v>
      </c>
      <c r="AS425" s="26" t="s">
        <v>71</v>
      </c>
      <c r="AT425" s="26" t="s">
        <v>18</v>
      </c>
      <c r="AU425" s="26">
        <v>87</v>
      </c>
      <c r="AV425" s="26">
        <v>10</v>
      </c>
      <c r="AW425" s="26" t="s">
        <v>114</v>
      </c>
    </row>
    <row r="426" spans="1:49">
      <c r="A426" s="27" t="s">
        <v>1034</v>
      </c>
      <c r="B426" s="27" t="s">
        <v>1035</v>
      </c>
      <c r="C426" s="28">
        <v>15061836421.310001</v>
      </c>
      <c r="D426" s="29">
        <v>97.930000305175781</v>
      </c>
      <c r="E426" s="29">
        <v>19.586477279663086</v>
      </c>
      <c r="F426" s="29">
        <v>0.7141069868980221</v>
      </c>
      <c r="G426" s="29">
        <v>15781100032</v>
      </c>
      <c r="H426" s="29">
        <v>-2.080000014975667</v>
      </c>
      <c r="I426" s="29" t="s">
        <v>28</v>
      </c>
      <c r="J426" s="29" t="s">
        <v>273</v>
      </c>
      <c r="K426" s="30">
        <v>154.261</v>
      </c>
      <c r="L426" s="30">
        <v>271.60899999999998</v>
      </c>
      <c r="M426" s="30">
        <v>25197.584999999999</v>
      </c>
      <c r="N426" s="26" t="s">
        <v>118</v>
      </c>
      <c r="O426" s="30" t="s">
        <v>18</v>
      </c>
      <c r="P426" s="30" t="s">
        <v>18</v>
      </c>
      <c r="Q426" s="30">
        <v>8.4800643920898438</v>
      </c>
      <c r="R426" s="30">
        <v>8.1070575714111328</v>
      </c>
      <c r="S426" s="26" t="s">
        <v>18</v>
      </c>
      <c r="T426" s="26" t="s">
        <v>18</v>
      </c>
      <c r="U426" s="26" t="s">
        <v>114</v>
      </c>
      <c r="V426" s="26" t="s">
        <v>18</v>
      </c>
      <c r="W426" s="26">
        <v>11</v>
      </c>
      <c r="X426" s="26">
        <v>90.909103393554688</v>
      </c>
      <c r="Y426" s="26">
        <v>59.363601684570313</v>
      </c>
      <c r="Z426" s="26">
        <v>45.454498291015625</v>
      </c>
      <c r="AA426" s="26">
        <v>100</v>
      </c>
      <c r="AB426" s="26">
        <v>8.4752235412597656</v>
      </c>
      <c r="AC426" s="26">
        <v>8.3711271286010742</v>
      </c>
      <c r="AD426" s="26">
        <v>8.1739168167114258</v>
      </c>
      <c r="AE426" s="26">
        <v>5.7737154960632324</v>
      </c>
      <c r="AF426" s="26">
        <v>3</v>
      </c>
      <c r="AG426" s="26" t="s">
        <v>167</v>
      </c>
      <c r="AH426" s="26">
        <v>0</v>
      </c>
      <c r="AI426" s="26">
        <v>3</v>
      </c>
      <c r="AJ426" s="26" t="s">
        <v>167</v>
      </c>
      <c r="AK426" s="26">
        <v>4.5896425247192383</v>
      </c>
      <c r="AL426" s="26" t="s">
        <v>18</v>
      </c>
      <c r="AM426" s="26">
        <v>0.73529411764705888</v>
      </c>
      <c r="AN426" s="26">
        <v>34</v>
      </c>
      <c r="AO426" s="26">
        <v>1.9800000190734863</v>
      </c>
      <c r="AP426" s="26" t="s">
        <v>18</v>
      </c>
      <c r="AQ426" s="26" t="s">
        <v>18</v>
      </c>
      <c r="AR426" s="26" t="s">
        <v>18</v>
      </c>
      <c r="AS426" s="26" t="s">
        <v>69</v>
      </c>
      <c r="AT426" s="26" t="s">
        <v>18</v>
      </c>
      <c r="AU426" s="26">
        <v>95</v>
      </c>
      <c r="AV426" s="26">
        <v>5</v>
      </c>
      <c r="AW426" s="26" t="s">
        <v>18</v>
      </c>
    </row>
    <row r="427" spans="1:49">
      <c r="A427" s="27" t="s">
        <v>1036</v>
      </c>
      <c r="B427" s="27" t="s">
        <v>1037</v>
      </c>
      <c r="C427" s="28">
        <v>14966310252.799999</v>
      </c>
      <c r="D427" s="29">
        <v>47.209999084472656</v>
      </c>
      <c r="E427" s="29">
        <v>12.682531356811523</v>
      </c>
      <c r="F427" s="29">
        <v>5.6624860385325437</v>
      </c>
      <c r="G427" s="29">
        <v>16164248576</v>
      </c>
      <c r="H427" s="29">
        <v>3.2000000178813934</v>
      </c>
      <c r="I427" s="29" t="s">
        <v>23</v>
      </c>
      <c r="J427" s="29" t="s">
        <v>33</v>
      </c>
      <c r="K427" s="30">
        <v>240.24100000000001</v>
      </c>
      <c r="L427" s="30">
        <v>500.93400000000003</v>
      </c>
      <c r="M427" s="30">
        <v>2694.047</v>
      </c>
      <c r="N427" s="26" t="s">
        <v>118</v>
      </c>
      <c r="O427" s="30" t="s">
        <v>18</v>
      </c>
      <c r="P427" s="30" t="s">
        <v>18</v>
      </c>
      <c r="Q427" s="30" t="s">
        <v>167</v>
      </c>
      <c r="R427" s="30">
        <v>8.9109516143798828</v>
      </c>
      <c r="S427" s="26" t="s">
        <v>18</v>
      </c>
      <c r="T427" s="26" t="s">
        <v>18</v>
      </c>
      <c r="U427" s="26" t="s">
        <v>18</v>
      </c>
      <c r="V427" s="26" t="s">
        <v>18</v>
      </c>
      <c r="W427" s="26">
        <v>11</v>
      </c>
      <c r="X427" s="26" t="s">
        <v>18</v>
      </c>
      <c r="Y427" s="26">
        <v>60.909099578857422</v>
      </c>
      <c r="Z427" s="26">
        <v>36.363601684570313</v>
      </c>
      <c r="AA427" s="26" t="s">
        <v>18</v>
      </c>
      <c r="AB427" s="26">
        <v>8.148076057434082</v>
      </c>
      <c r="AC427" s="26">
        <v>8.9207019805908203</v>
      </c>
      <c r="AD427" s="26">
        <v>6.8631300926208496</v>
      </c>
      <c r="AE427" s="26">
        <v>8.6233043670654297</v>
      </c>
      <c r="AF427" s="26" t="s">
        <v>167</v>
      </c>
      <c r="AG427" s="26" t="s">
        <v>167</v>
      </c>
      <c r="AH427" s="26">
        <v>4.2618765830993652</v>
      </c>
      <c r="AI427" s="26">
        <v>3</v>
      </c>
      <c r="AJ427" s="26" t="s">
        <v>167</v>
      </c>
      <c r="AK427" s="26" t="s">
        <v>167</v>
      </c>
      <c r="AL427" s="26" t="s">
        <v>18</v>
      </c>
      <c r="AM427" s="26" t="s">
        <v>18</v>
      </c>
      <c r="AN427" s="26" t="s">
        <v>18</v>
      </c>
      <c r="AO427" s="26">
        <v>49.330001831054688</v>
      </c>
      <c r="AP427" s="26" t="s">
        <v>18</v>
      </c>
      <c r="AQ427" s="26" t="s">
        <v>18</v>
      </c>
      <c r="AR427" s="26" t="s">
        <v>18</v>
      </c>
      <c r="AS427" s="26" t="s">
        <v>69</v>
      </c>
      <c r="AT427" s="26" t="s">
        <v>18</v>
      </c>
      <c r="AU427" s="26">
        <v>86</v>
      </c>
      <c r="AV427" s="26">
        <v>1</v>
      </c>
      <c r="AW427" s="26" t="s">
        <v>18</v>
      </c>
    </row>
    <row r="428" spans="1:49">
      <c r="A428" s="27" t="s">
        <v>1038</v>
      </c>
      <c r="B428" s="27" t="s">
        <v>1039</v>
      </c>
      <c r="C428" s="28">
        <v>14801543215.529999</v>
      </c>
      <c r="D428" s="29">
        <v>28.110000610351563</v>
      </c>
      <c r="E428" s="29">
        <v>12.13249683380127</v>
      </c>
      <c r="F428" s="29">
        <v>-3.5708791924567551</v>
      </c>
      <c r="G428" s="29">
        <v>7873399936</v>
      </c>
      <c r="H428" s="29">
        <v>1.9157609939575195</v>
      </c>
      <c r="I428" s="29" t="s">
        <v>19</v>
      </c>
      <c r="J428" s="29" t="s">
        <v>24</v>
      </c>
      <c r="K428" s="30">
        <v>8.5869999999999997</v>
      </c>
      <c r="L428" s="30">
        <v>25.061</v>
      </c>
      <c r="M428" s="30" t="s">
        <v>18</v>
      </c>
      <c r="N428" s="26" t="s">
        <v>118</v>
      </c>
      <c r="O428" s="30" t="s">
        <v>18</v>
      </c>
      <c r="P428" s="30" t="s">
        <v>18</v>
      </c>
      <c r="Q428" s="30" t="s">
        <v>167</v>
      </c>
      <c r="R428" s="30" t="s">
        <v>167</v>
      </c>
      <c r="S428" s="26" t="s">
        <v>18</v>
      </c>
      <c r="T428" s="26" t="s">
        <v>18</v>
      </c>
      <c r="U428" s="26" t="s">
        <v>18</v>
      </c>
      <c r="V428" s="26" t="s">
        <v>18</v>
      </c>
      <c r="W428" s="26">
        <v>11</v>
      </c>
      <c r="X428" s="26">
        <v>72.727302551269531</v>
      </c>
      <c r="Y428" s="26">
        <v>62</v>
      </c>
      <c r="Z428" s="26">
        <v>27.272699356079102</v>
      </c>
      <c r="AA428" s="26">
        <v>75</v>
      </c>
      <c r="AB428" s="26">
        <v>6.4613943099975586</v>
      </c>
      <c r="AC428" s="26">
        <v>8.7390012741088867</v>
      </c>
      <c r="AD428" s="26">
        <v>8.9316310882568359</v>
      </c>
      <c r="AE428" s="26">
        <v>8.0734701156616211</v>
      </c>
      <c r="AF428" s="26" t="s">
        <v>167</v>
      </c>
      <c r="AG428" s="26" t="s">
        <v>167</v>
      </c>
      <c r="AH428" s="26">
        <v>6.4280996322631836</v>
      </c>
      <c r="AI428" s="26">
        <v>10</v>
      </c>
      <c r="AJ428" s="26">
        <v>9.2156858444213867</v>
      </c>
      <c r="AK428" s="26" t="s">
        <v>167</v>
      </c>
      <c r="AL428" s="26" t="s">
        <v>18</v>
      </c>
      <c r="AM428" s="26">
        <v>0.57356610661327734</v>
      </c>
      <c r="AN428" s="26">
        <v>40.099998474121094</v>
      </c>
      <c r="AO428" s="26" t="s">
        <v>18</v>
      </c>
      <c r="AP428" s="26" t="s">
        <v>18</v>
      </c>
      <c r="AQ428" s="26" t="s">
        <v>18</v>
      </c>
      <c r="AR428" s="26" t="s">
        <v>18</v>
      </c>
      <c r="AS428" s="26" t="s">
        <v>66</v>
      </c>
      <c r="AT428" s="26" t="s">
        <v>18</v>
      </c>
      <c r="AU428" s="26">
        <v>73</v>
      </c>
      <c r="AV428" s="26">
        <v>8</v>
      </c>
      <c r="AW428" s="26" t="s">
        <v>18</v>
      </c>
    </row>
    <row r="429" spans="1:49">
      <c r="A429" s="27" t="s">
        <v>1040</v>
      </c>
      <c r="B429" s="27" t="s">
        <v>1041</v>
      </c>
      <c r="C429" s="28">
        <v>14782672812.150002</v>
      </c>
      <c r="D429" s="29">
        <v>133.11000061035156</v>
      </c>
      <c r="E429" s="29">
        <v>16.63914680480957</v>
      </c>
      <c r="F429" s="29">
        <v>-2.9474351735704563</v>
      </c>
      <c r="G429" s="29">
        <v>9252000000</v>
      </c>
      <c r="H429" s="29">
        <v>7.5899999141693115</v>
      </c>
      <c r="I429" s="29" t="s">
        <v>21</v>
      </c>
      <c r="J429" s="29" t="s">
        <v>41</v>
      </c>
      <c r="K429" s="30">
        <v>266.62799999999999</v>
      </c>
      <c r="L429" s="30">
        <v>98.870999999999995</v>
      </c>
      <c r="M429" s="30">
        <v>460.05200000000002</v>
      </c>
      <c r="N429" s="26" t="s">
        <v>118</v>
      </c>
      <c r="O429" s="30" t="s">
        <v>18</v>
      </c>
      <c r="P429" s="30" t="s">
        <v>18</v>
      </c>
      <c r="Q429" s="30" t="s">
        <v>167</v>
      </c>
      <c r="R429" s="30">
        <v>5.1973590850830078</v>
      </c>
      <c r="S429" s="26" t="s">
        <v>18</v>
      </c>
      <c r="T429" s="26" t="s">
        <v>18</v>
      </c>
      <c r="U429" s="26" t="s">
        <v>18</v>
      </c>
      <c r="V429" s="26" t="s">
        <v>18</v>
      </c>
      <c r="W429" s="26">
        <v>10</v>
      </c>
      <c r="X429" s="26" t="s">
        <v>18</v>
      </c>
      <c r="Y429" s="26">
        <v>66.099998474121094</v>
      </c>
      <c r="Z429" s="26">
        <v>40</v>
      </c>
      <c r="AA429" s="26" t="s">
        <v>18</v>
      </c>
      <c r="AB429" s="26">
        <v>7.3424210548400879</v>
      </c>
      <c r="AC429" s="26">
        <v>7.6454453468322754</v>
      </c>
      <c r="AD429" s="26">
        <v>8.8528270721435547</v>
      </c>
      <c r="AE429" s="26">
        <v>8.108546257019043</v>
      </c>
      <c r="AF429" s="26" t="s">
        <v>167</v>
      </c>
      <c r="AG429" s="26" t="s">
        <v>167</v>
      </c>
      <c r="AH429" s="26">
        <v>0</v>
      </c>
      <c r="AI429" s="26">
        <v>3</v>
      </c>
      <c r="AJ429" s="26" t="s">
        <v>167</v>
      </c>
      <c r="AK429" s="26" t="s">
        <v>167</v>
      </c>
      <c r="AL429" s="26" t="s">
        <v>18</v>
      </c>
      <c r="AM429" s="26" t="s">
        <v>18</v>
      </c>
      <c r="AN429" s="26">
        <v>72</v>
      </c>
      <c r="AO429" s="26" t="s">
        <v>18</v>
      </c>
      <c r="AP429" s="26" t="s">
        <v>18</v>
      </c>
      <c r="AQ429" s="26" t="s">
        <v>18</v>
      </c>
      <c r="AR429" s="26" t="s">
        <v>18</v>
      </c>
      <c r="AS429" s="26" t="s">
        <v>68</v>
      </c>
      <c r="AT429" s="26" t="s">
        <v>18</v>
      </c>
      <c r="AU429" s="26">
        <v>94</v>
      </c>
      <c r="AV429" s="26">
        <v>4</v>
      </c>
      <c r="AW429" s="26" t="s">
        <v>18</v>
      </c>
    </row>
    <row r="430" spans="1:49">
      <c r="A430" s="27" t="s">
        <v>1042</v>
      </c>
      <c r="B430" s="27" t="s">
        <v>1043</v>
      </c>
      <c r="C430" s="28">
        <v>14663335877.25</v>
      </c>
      <c r="D430" s="29">
        <v>15.810000419616699</v>
      </c>
      <c r="E430" s="29">
        <v>16.721895217895508</v>
      </c>
      <c r="F430" s="29">
        <v>11.436942793842908</v>
      </c>
      <c r="G430" s="29">
        <v>10397000192</v>
      </c>
      <c r="H430" s="29">
        <v>0.89000001363456249</v>
      </c>
      <c r="I430" s="29" t="s">
        <v>19</v>
      </c>
      <c r="J430" s="29" t="s">
        <v>20</v>
      </c>
      <c r="K430" s="30">
        <v>13.988</v>
      </c>
      <c r="L430" s="30">
        <v>37.899000000000001</v>
      </c>
      <c r="M430" s="30" t="s">
        <v>18</v>
      </c>
      <c r="N430" s="26" t="s">
        <v>118</v>
      </c>
      <c r="O430" s="30" t="s">
        <v>18</v>
      </c>
      <c r="P430" s="30" t="s">
        <v>18</v>
      </c>
      <c r="Q430" s="30" t="s">
        <v>167</v>
      </c>
      <c r="R430" s="30" t="s">
        <v>167</v>
      </c>
      <c r="S430" s="26" t="s">
        <v>18</v>
      </c>
      <c r="T430" s="26" t="s">
        <v>18</v>
      </c>
      <c r="U430" s="26" t="s">
        <v>18</v>
      </c>
      <c r="V430" s="26" t="s">
        <v>18</v>
      </c>
      <c r="W430" s="26">
        <v>13</v>
      </c>
      <c r="X430" s="26" t="s">
        <v>18</v>
      </c>
      <c r="Y430" s="26">
        <v>64.923103332519531</v>
      </c>
      <c r="Z430" s="26">
        <v>30.769199371337891</v>
      </c>
      <c r="AA430" s="26" t="s">
        <v>18</v>
      </c>
      <c r="AB430" s="26">
        <v>7.4206743240356445</v>
      </c>
      <c r="AC430" s="26">
        <v>7.5866484642028809</v>
      </c>
      <c r="AD430" s="26">
        <v>7.4262528419494629</v>
      </c>
      <c r="AE430" s="26">
        <v>8.8110313415527344</v>
      </c>
      <c r="AF430" s="26" t="s">
        <v>167</v>
      </c>
      <c r="AG430" s="26" t="s">
        <v>167</v>
      </c>
      <c r="AH430" s="26">
        <v>7.4318861961364746</v>
      </c>
      <c r="AI430" s="26">
        <v>2</v>
      </c>
      <c r="AJ430" s="26">
        <v>0</v>
      </c>
      <c r="AK430" s="26" t="s">
        <v>167</v>
      </c>
      <c r="AL430" s="26" t="s">
        <v>18</v>
      </c>
      <c r="AM430" s="26" t="s">
        <v>18</v>
      </c>
      <c r="AN430" s="26" t="s">
        <v>18</v>
      </c>
      <c r="AO430" s="26" t="s">
        <v>18</v>
      </c>
      <c r="AP430" s="26" t="s">
        <v>18</v>
      </c>
      <c r="AQ430" s="26" t="s">
        <v>18</v>
      </c>
      <c r="AR430" s="26" t="s">
        <v>18</v>
      </c>
      <c r="AS430" s="26" t="s">
        <v>66</v>
      </c>
      <c r="AT430" s="26" t="s">
        <v>18</v>
      </c>
      <c r="AU430" s="26">
        <v>70</v>
      </c>
      <c r="AV430" s="26">
        <v>1</v>
      </c>
      <c r="AW430" s="26" t="s">
        <v>18</v>
      </c>
    </row>
    <row r="431" spans="1:49">
      <c r="A431" s="27" t="s">
        <v>1044</v>
      </c>
      <c r="B431" s="27" t="s">
        <v>1045</v>
      </c>
      <c r="C431" s="28">
        <v>14550448000</v>
      </c>
      <c r="D431" s="29">
        <v>20.680000305175781</v>
      </c>
      <c r="E431" s="29">
        <v>26.702133178710938</v>
      </c>
      <c r="F431" s="29">
        <v>7.2454091735518311</v>
      </c>
      <c r="G431" s="29">
        <v>5310999936</v>
      </c>
      <c r="H431" s="29">
        <v>1.050000011920929</v>
      </c>
      <c r="I431" s="29" t="s">
        <v>30</v>
      </c>
      <c r="J431" s="29" t="s">
        <v>1046</v>
      </c>
      <c r="K431" s="30">
        <v>120.535</v>
      </c>
      <c r="L431" s="30">
        <v>349.89400000000001</v>
      </c>
      <c r="M431" s="30">
        <v>93.007999999999996</v>
      </c>
      <c r="N431" s="26" t="s">
        <v>118</v>
      </c>
      <c r="O431" s="30" t="s">
        <v>18</v>
      </c>
      <c r="P431" s="30" t="s">
        <v>18</v>
      </c>
      <c r="Q431" s="30">
        <v>6.4437007904052734</v>
      </c>
      <c r="R431" s="30">
        <v>5.0224390029907227</v>
      </c>
      <c r="S431" s="26" t="s">
        <v>18</v>
      </c>
      <c r="T431" s="26" t="s">
        <v>18</v>
      </c>
      <c r="U431" s="26" t="s">
        <v>114</v>
      </c>
      <c r="V431" s="26" t="s">
        <v>18</v>
      </c>
      <c r="W431" s="26">
        <v>9</v>
      </c>
      <c r="X431" s="26" t="s">
        <v>18</v>
      </c>
      <c r="Y431" s="26">
        <v>68.55560302734375</v>
      </c>
      <c r="Z431" s="26">
        <v>33.333301544189453</v>
      </c>
      <c r="AA431" s="26" t="s">
        <v>18</v>
      </c>
      <c r="AB431" s="26">
        <v>5.6360287666320801</v>
      </c>
      <c r="AC431" s="26">
        <v>5.8682069778442383</v>
      </c>
      <c r="AD431" s="26">
        <v>7.4914321899414063</v>
      </c>
      <c r="AE431" s="26">
        <v>8.8685836791992188</v>
      </c>
      <c r="AF431" s="26" t="s">
        <v>167</v>
      </c>
      <c r="AG431" s="26" t="s">
        <v>167</v>
      </c>
      <c r="AH431" s="26">
        <v>7.723111629486084</v>
      </c>
      <c r="AI431" s="26" t="s">
        <v>167</v>
      </c>
      <c r="AJ431" s="26" t="s">
        <v>167</v>
      </c>
      <c r="AK431" s="26" t="s">
        <v>167</v>
      </c>
      <c r="AL431" s="26">
        <v>7</v>
      </c>
      <c r="AM431" s="26" t="s">
        <v>18</v>
      </c>
      <c r="AN431" s="26">
        <v>58</v>
      </c>
      <c r="AO431" s="26">
        <v>0</v>
      </c>
      <c r="AP431" s="26" t="s">
        <v>18</v>
      </c>
      <c r="AQ431" s="26" t="s">
        <v>18</v>
      </c>
      <c r="AR431" s="26" t="s">
        <v>18</v>
      </c>
      <c r="AS431" s="26" t="s">
        <v>66</v>
      </c>
      <c r="AT431" s="26" t="s">
        <v>18</v>
      </c>
      <c r="AU431" s="26">
        <v>97</v>
      </c>
      <c r="AV431" s="26">
        <v>7</v>
      </c>
      <c r="AW431" s="26" t="s">
        <v>18</v>
      </c>
    </row>
    <row r="432" spans="1:49">
      <c r="A432" s="27" t="s">
        <v>1047</v>
      </c>
      <c r="B432" s="27" t="s">
        <v>1048</v>
      </c>
      <c r="C432" s="28">
        <v>14453829974.32</v>
      </c>
      <c r="D432" s="29">
        <v>102.51999664306641</v>
      </c>
      <c r="E432" s="29">
        <v>7.9807114601135254</v>
      </c>
      <c r="F432" s="29">
        <v>2.2973450729186773</v>
      </c>
      <c r="G432" s="29">
        <v>59540000768</v>
      </c>
      <c r="H432" s="29">
        <v>15.019999980926514</v>
      </c>
      <c r="I432" s="29" t="s">
        <v>25</v>
      </c>
      <c r="J432" s="29" t="s">
        <v>52</v>
      </c>
      <c r="K432" s="30">
        <v>1809.2940000000001</v>
      </c>
      <c r="L432" s="30">
        <v>1315.7639999999999</v>
      </c>
      <c r="M432" s="30">
        <v>64523.923000000003</v>
      </c>
      <c r="N432" s="26" t="s">
        <v>118</v>
      </c>
      <c r="O432" s="30">
        <v>2920.530029296875</v>
      </c>
      <c r="P432" s="30">
        <v>43.439582777499929</v>
      </c>
      <c r="Q432" s="30">
        <v>5.6360244750976563</v>
      </c>
      <c r="R432" s="30">
        <v>6.1206264495849609</v>
      </c>
      <c r="S432" s="26" t="s">
        <v>114</v>
      </c>
      <c r="T432" s="26" t="s">
        <v>114</v>
      </c>
      <c r="U432" s="26" t="s">
        <v>114</v>
      </c>
      <c r="V432" s="26" t="s">
        <v>115</v>
      </c>
      <c r="W432" s="26">
        <v>10</v>
      </c>
      <c r="X432" s="26">
        <v>83.333297729492188</v>
      </c>
      <c r="Y432" s="26">
        <v>60.200000762939453</v>
      </c>
      <c r="Z432" s="26">
        <v>40</v>
      </c>
      <c r="AA432" s="26">
        <v>98</v>
      </c>
      <c r="AB432" s="26">
        <v>7.9520459175109863</v>
      </c>
      <c r="AC432" s="26">
        <v>9.6603260040283203</v>
      </c>
      <c r="AD432" s="26">
        <v>5.9887666702270508</v>
      </c>
      <c r="AE432" s="26">
        <v>8.9508028030395508</v>
      </c>
      <c r="AF432" s="26">
        <v>0</v>
      </c>
      <c r="AG432" s="26">
        <v>3</v>
      </c>
      <c r="AH432" s="26" t="s">
        <v>167</v>
      </c>
      <c r="AI432" s="26" t="s">
        <v>167</v>
      </c>
      <c r="AJ432" s="26" t="s">
        <v>167</v>
      </c>
      <c r="AK432" s="26">
        <v>3.8548424243927002</v>
      </c>
      <c r="AL432" s="26">
        <v>27</v>
      </c>
      <c r="AM432" s="26" t="s">
        <v>18</v>
      </c>
      <c r="AN432" s="26">
        <v>24</v>
      </c>
      <c r="AO432" s="26" t="s">
        <v>18</v>
      </c>
      <c r="AP432" s="26" t="s">
        <v>18</v>
      </c>
      <c r="AQ432" s="26" t="s">
        <v>115</v>
      </c>
      <c r="AR432" s="26" t="s">
        <v>18</v>
      </c>
      <c r="AS432" s="26" t="s">
        <v>68</v>
      </c>
      <c r="AT432" s="26">
        <v>58.132984609194253</v>
      </c>
      <c r="AU432" s="26">
        <v>75</v>
      </c>
      <c r="AV432" s="26" t="s">
        <v>18</v>
      </c>
      <c r="AW432" s="26" t="s">
        <v>114</v>
      </c>
    </row>
    <row r="433" spans="1:49">
      <c r="A433" s="27" t="s">
        <v>1049</v>
      </c>
      <c r="B433" s="27" t="s">
        <v>1050</v>
      </c>
      <c r="C433" s="28">
        <v>14301673304.824999</v>
      </c>
      <c r="D433" s="29">
        <v>67.25</v>
      </c>
      <c r="E433" s="29">
        <v>12.491738319396973</v>
      </c>
      <c r="F433" s="29">
        <v>10.642131888262218</v>
      </c>
      <c r="G433" s="29">
        <v>11702099712</v>
      </c>
      <c r="H433" s="29">
        <v>4.3800000548362732</v>
      </c>
      <c r="I433" s="29" t="s">
        <v>25</v>
      </c>
      <c r="J433" s="29" t="s">
        <v>48</v>
      </c>
      <c r="K433" s="30">
        <v>637.38400000000001</v>
      </c>
      <c r="L433" s="30">
        <v>367.935</v>
      </c>
      <c r="M433" s="30">
        <v>3618.232</v>
      </c>
      <c r="N433" s="26" t="s">
        <v>118</v>
      </c>
      <c r="O433" s="30" t="s">
        <v>18</v>
      </c>
      <c r="P433" s="30" t="s">
        <v>18</v>
      </c>
      <c r="Q433" s="30" t="s">
        <v>167</v>
      </c>
      <c r="R433" s="30">
        <v>3.1851210594177246</v>
      </c>
      <c r="S433" s="26" t="s">
        <v>18</v>
      </c>
      <c r="T433" s="26" t="s">
        <v>18</v>
      </c>
      <c r="U433" s="26" t="s">
        <v>18</v>
      </c>
      <c r="V433" s="26" t="s">
        <v>18</v>
      </c>
      <c r="W433" s="26">
        <v>14</v>
      </c>
      <c r="X433" s="26" t="s">
        <v>18</v>
      </c>
      <c r="Y433" s="26">
        <v>60.071399688720703</v>
      </c>
      <c r="Z433" s="26">
        <v>28.571399688720703</v>
      </c>
      <c r="AA433" s="26" t="s">
        <v>18</v>
      </c>
      <c r="AB433" s="26">
        <v>5.0750613212585449</v>
      </c>
      <c r="AC433" s="26">
        <v>9.1604623794555664</v>
      </c>
      <c r="AD433" s="26">
        <v>6.5549120903015137</v>
      </c>
      <c r="AE433" s="26">
        <v>9.5579986572265625</v>
      </c>
      <c r="AF433" s="26" t="s">
        <v>167</v>
      </c>
      <c r="AG433" s="26">
        <v>3</v>
      </c>
      <c r="AH433" s="26" t="s">
        <v>167</v>
      </c>
      <c r="AI433" s="26" t="s">
        <v>167</v>
      </c>
      <c r="AJ433" s="26">
        <v>1.7639076709747314</v>
      </c>
      <c r="AK433" s="26">
        <v>2.1356627941131592</v>
      </c>
      <c r="AL433" s="26" t="s">
        <v>18</v>
      </c>
      <c r="AM433" s="26" t="s">
        <v>18</v>
      </c>
      <c r="AN433" s="26" t="s">
        <v>18</v>
      </c>
      <c r="AO433" s="26">
        <v>24</v>
      </c>
      <c r="AP433" s="26" t="s">
        <v>18</v>
      </c>
      <c r="AQ433" s="26" t="s">
        <v>18</v>
      </c>
      <c r="AR433" s="26" t="s">
        <v>18</v>
      </c>
      <c r="AS433" s="26" t="s">
        <v>68</v>
      </c>
      <c r="AT433" s="26" t="s">
        <v>18</v>
      </c>
      <c r="AU433" s="26">
        <v>58</v>
      </c>
      <c r="AV433" s="26">
        <v>10</v>
      </c>
      <c r="AW433" s="26" t="s">
        <v>18</v>
      </c>
    </row>
    <row r="434" spans="1:49">
      <c r="A434" s="27" t="s">
        <v>1051</v>
      </c>
      <c r="B434" s="27" t="s">
        <v>1052</v>
      </c>
      <c r="C434" s="28">
        <v>14266783216</v>
      </c>
      <c r="D434" s="29">
        <v>22.399999618530273</v>
      </c>
      <c r="E434" s="29">
        <v>15.282163619995117</v>
      </c>
      <c r="F434" s="29">
        <v>-1.2668623890171316</v>
      </c>
      <c r="G434" s="29">
        <v>3792000000</v>
      </c>
      <c r="H434" s="29">
        <v>2.1899999678134918</v>
      </c>
      <c r="I434" s="29" t="s">
        <v>31</v>
      </c>
      <c r="J434" s="29" t="s">
        <v>38</v>
      </c>
      <c r="K434" s="30">
        <v>1.0249999999999999</v>
      </c>
      <c r="L434" s="30">
        <v>14.444000000000001</v>
      </c>
      <c r="M434" s="30">
        <v>86.674000000000007</v>
      </c>
      <c r="N434" s="26" t="s">
        <v>122</v>
      </c>
      <c r="O434" s="30">
        <v>14.645000457763672</v>
      </c>
      <c r="P434" s="30">
        <v>4.3873578363582002</v>
      </c>
      <c r="Q434" s="30" t="s">
        <v>167</v>
      </c>
      <c r="R434" s="30">
        <v>5.324653148651123</v>
      </c>
      <c r="S434" s="26" t="s">
        <v>114</v>
      </c>
      <c r="T434" s="26" t="s">
        <v>114</v>
      </c>
      <c r="U434" s="26" t="s">
        <v>114</v>
      </c>
      <c r="V434" s="26" t="s">
        <v>18</v>
      </c>
      <c r="W434" s="26">
        <v>10</v>
      </c>
      <c r="X434" s="26">
        <v>80</v>
      </c>
      <c r="Y434" s="26">
        <v>55.700000762939453</v>
      </c>
      <c r="Z434" s="26">
        <v>40</v>
      </c>
      <c r="AA434" s="26">
        <v>87</v>
      </c>
      <c r="AB434" s="26">
        <v>7.8290343284606934</v>
      </c>
      <c r="AC434" s="26">
        <v>7.4981651306152344</v>
      </c>
      <c r="AD434" s="26">
        <v>8.7826433181762695</v>
      </c>
      <c r="AE434" s="26">
        <v>8.6770639419555664</v>
      </c>
      <c r="AF434" s="26" t="s">
        <v>167</v>
      </c>
      <c r="AG434" s="26" t="s">
        <v>167</v>
      </c>
      <c r="AH434" s="26">
        <v>3.6298108100891113</v>
      </c>
      <c r="AI434" s="26">
        <v>2.4986798763275146</v>
      </c>
      <c r="AJ434" s="26" t="s">
        <v>167</v>
      </c>
      <c r="AK434" s="26" t="s">
        <v>167</v>
      </c>
      <c r="AL434" s="26">
        <v>16</v>
      </c>
      <c r="AM434" s="26">
        <v>0.93750000000000011</v>
      </c>
      <c r="AN434" s="26">
        <v>32</v>
      </c>
      <c r="AO434" s="26">
        <v>0</v>
      </c>
      <c r="AP434" s="26" t="s">
        <v>18</v>
      </c>
      <c r="AQ434" s="26" t="s">
        <v>18</v>
      </c>
      <c r="AR434" s="26" t="s">
        <v>18</v>
      </c>
      <c r="AS434" s="26" t="s">
        <v>67</v>
      </c>
      <c r="AT434" s="26" t="s">
        <v>18</v>
      </c>
      <c r="AU434" s="26">
        <v>96</v>
      </c>
      <c r="AV434" s="26">
        <v>1</v>
      </c>
      <c r="AW434" s="26" t="s">
        <v>114</v>
      </c>
    </row>
    <row r="435" spans="1:49">
      <c r="A435" s="27" t="s">
        <v>1053</v>
      </c>
      <c r="B435" s="27" t="s">
        <v>1054</v>
      </c>
      <c r="C435" s="28">
        <v>14248498095.089998</v>
      </c>
      <c r="D435" s="29">
        <v>53.409999847412109</v>
      </c>
      <c r="E435" s="29">
        <v>15.048113822937012</v>
      </c>
      <c r="F435" s="29">
        <v>12.40666370900032</v>
      </c>
      <c r="G435" s="29">
        <v>13865999872</v>
      </c>
      <c r="H435" s="29">
        <v>3.4999999403953552</v>
      </c>
      <c r="I435" s="29" t="s">
        <v>23</v>
      </c>
      <c r="J435" s="29" t="s">
        <v>59</v>
      </c>
      <c r="K435" s="30">
        <v>267.26600000000002</v>
      </c>
      <c r="L435" s="30">
        <v>73.834999999999994</v>
      </c>
      <c r="M435" s="30">
        <v>22.795999999999999</v>
      </c>
      <c r="N435" s="26" t="s">
        <v>118</v>
      </c>
      <c r="O435" s="30" t="s">
        <v>18</v>
      </c>
      <c r="P435" s="30" t="s">
        <v>18</v>
      </c>
      <c r="Q435" s="30" t="s">
        <v>167</v>
      </c>
      <c r="R435" s="30">
        <v>5.4246039390563965</v>
      </c>
      <c r="S435" s="26" t="s">
        <v>18</v>
      </c>
      <c r="T435" s="26" t="s">
        <v>18</v>
      </c>
      <c r="U435" s="26" t="s">
        <v>18</v>
      </c>
      <c r="V435" s="26" t="s">
        <v>18</v>
      </c>
      <c r="W435" s="26">
        <v>9</v>
      </c>
      <c r="X435" s="26" t="s">
        <v>18</v>
      </c>
      <c r="Y435" s="26">
        <v>64.55560302734375</v>
      </c>
      <c r="Z435" s="26">
        <v>33.333301544189453</v>
      </c>
      <c r="AA435" s="26" t="s">
        <v>18</v>
      </c>
      <c r="AB435" s="26">
        <v>7.6195940971374512</v>
      </c>
      <c r="AC435" s="26">
        <v>9.1549129486083984</v>
      </c>
      <c r="AD435" s="26">
        <v>6.7851929664611816</v>
      </c>
      <c r="AE435" s="26">
        <v>7.5323066711425781</v>
      </c>
      <c r="AF435" s="26">
        <v>0</v>
      </c>
      <c r="AG435" s="26" t="s">
        <v>167</v>
      </c>
      <c r="AH435" s="26">
        <v>4.8678970336914063</v>
      </c>
      <c r="AI435" s="26">
        <v>8.7799034118652344</v>
      </c>
      <c r="AJ435" s="26" t="s">
        <v>167</v>
      </c>
      <c r="AK435" s="26" t="s">
        <v>167</v>
      </c>
      <c r="AL435" s="26" t="s">
        <v>18</v>
      </c>
      <c r="AM435" s="26" t="s">
        <v>18</v>
      </c>
      <c r="AN435" s="26" t="s">
        <v>18</v>
      </c>
      <c r="AO435" s="26" t="s">
        <v>18</v>
      </c>
      <c r="AP435" s="26" t="s">
        <v>18</v>
      </c>
      <c r="AQ435" s="26" t="s">
        <v>18</v>
      </c>
      <c r="AR435" s="26" t="s">
        <v>18</v>
      </c>
      <c r="AS435" s="26" t="s">
        <v>68</v>
      </c>
      <c r="AT435" s="26" t="s">
        <v>18</v>
      </c>
      <c r="AU435" s="26">
        <v>66</v>
      </c>
      <c r="AV435" s="26">
        <v>5</v>
      </c>
      <c r="AW435" s="26" t="s">
        <v>18</v>
      </c>
    </row>
    <row r="436" spans="1:49">
      <c r="A436" s="27" t="s">
        <v>1055</v>
      </c>
      <c r="B436" s="27" t="s">
        <v>1056</v>
      </c>
      <c r="C436" s="28">
        <v>14225087181.549999</v>
      </c>
      <c r="D436" s="29">
        <v>31.270000457763672</v>
      </c>
      <c r="E436" s="29">
        <v>8.5895547866821289</v>
      </c>
      <c r="F436" s="29">
        <v>6.3434580409202024</v>
      </c>
      <c r="G436" s="29">
        <v>14556999936</v>
      </c>
      <c r="H436" s="29">
        <v>1.6999999955296516</v>
      </c>
      <c r="I436" s="29" t="s">
        <v>26</v>
      </c>
      <c r="J436" s="29" t="s">
        <v>39</v>
      </c>
      <c r="K436" s="30">
        <v>14.038</v>
      </c>
      <c r="L436" s="30">
        <v>66.272999999999996</v>
      </c>
      <c r="M436" s="30">
        <v>11.393000000000001</v>
      </c>
      <c r="N436" s="26" t="s">
        <v>118</v>
      </c>
      <c r="O436" s="30" t="s">
        <v>18</v>
      </c>
      <c r="P436" s="30" t="s">
        <v>18</v>
      </c>
      <c r="Q436" s="30" t="s">
        <v>167</v>
      </c>
      <c r="R436" s="30">
        <v>3.7045774459838867</v>
      </c>
      <c r="S436" s="26" t="s">
        <v>114</v>
      </c>
      <c r="T436" s="26" t="s">
        <v>114</v>
      </c>
      <c r="U436" s="26" t="s">
        <v>18</v>
      </c>
      <c r="V436" s="26" t="s">
        <v>114</v>
      </c>
      <c r="W436" s="26">
        <v>7</v>
      </c>
      <c r="X436" s="26">
        <v>75</v>
      </c>
      <c r="Y436" s="26">
        <v>60.285701751708984</v>
      </c>
      <c r="Z436" s="26">
        <v>14.285699844360352</v>
      </c>
      <c r="AA436" s="26">
        <v>75</v>
      </c>
      <c r="AB436" s="26">
        <v>5.166325569152832</v>
      </c>
      <c r="AC436" s="26">
        <v>8.0144891738891602</v>
      </c>
      <c r="AD436" s="26">
        <v>4.5438108444213867</v>
      </c>
      <c r="AE436" s="26">
        <v>9.5657424926757813</v>
      </c>
      <c r="AF436" s="26" t="s">
        <v>167</v>
      </c>
      <c r="AG436" s="26" t="s">
        <v>167</v>
      </c>
      <c r="AH436" s="26">
        <v>6.8856453895568848</v>
      </c>
      <c r="AI436" s="26">
        <v>0</v>
      </c>
      <c r="AJ436" s="26">
        <v>0</v>
      </c>
      <c r="AK436" s="26" t="s">
        <v>167</v>
      </c>
      <c r="AL436" s="26" t="s">
        <v>18</v>
      </c>
      <c r="AM436" s="26" t="s">
        <v>18</v>
      </c>
      <c r="AN436" s="26" t="s">
        <v>18</v>
      </c>
      <c r="AO436" s="26" t="s">
        <v>18</v>
      </c>
      <c r="AP436" s="26" t="s">
        <v>18</v>
      </c>
      <c r="AQ436" s="26" t="s">
        <v>18</v>
      </c>
      <c r="AR436" s="26" t="s">
        <v>18</v>
      </c>
      <c r="AS436" s="26" t="s">
        <v>66</v>
      </c>
      <c r="AT436" s="26" t="s">
        <v>18</v>
      </c>
      <c r="AU436" s="26">
        <v>69</v>
      </c>
      <c r="AV436" s="26" t="s">
        <v>18</v>
      </c>
      <c r="AW436" s="26" t="s">
        <v>18</v>
      </c>
    </row>
    <row r="437" spans="1:49">
      <c r="A437" s="27" t="s">
        <v>1057</v>
      </c>
      <c r="B437" s="27" t="s">
        <v>1058</v>
      </c>
      <c r="C437" s="28">
        <v>14225087181.549999</v>
      </c>
      <c r="D437" s="29">
        <v>28.620000839233398</v>
      </c>
      <c r="E437" s="29">
        <v>8.5895547866821289</v>
      </c>
      <c r="F437" s="29">
        <v>4.5302502700487857</v>
      </c>
      <c r="G437" s="29">
        <v>14556999936</v>
      </c>
      <c r="H437" s="29">
        <v>1.6999999955296516</v>
      </c>
      <c r="I437" s="29" t="s">
        <v>26</v>
      </c>
      <c r="J437" s="29" t="s">
        <v>39</v>
      </c>
      <c r="K437" s="30">
        <v>14.038</v>
      </c>
      <c r="L437" s="30">
        <v>66.272999999999996</v>
      </c>
      <c r="M437" s="30">
        <v>11.393000000000001</v>
      </c>
      <c r="N437" s="26" t="s">
        <v>118</v>
      </c>
      <c r="O437" s="30" t="s">
        <v>18</v>
      </c>
      <c r="P437" s="30" t="s">
        <v>18</v>
      </c>
      <c r="Q437" s="30" t="s">
        <v>167</v>
      </c>
      <c r="R437" s="30">
        <v>3.7045774459838867</v>
      </c>
      <c r="S437" s="26" t="s">
        <v>114</v>
      </c>
      <c r="T437" s="26" t="s">
        <v>114</v>
      </c>
      <c r="U437" s="26" t="s">
        <v>18</v>
      </c>
      <c r="V437" s="26" t="s">
        <v>114</v>
      </c>
      <c r="W437" s="26">
        <v>7</v>
      </c>
      <c r="X437" s="26">
        <v>75</v>
      </c>
      <c r="Y437" s="26">
        <v>60.285701751708984</v>
      </c>
      <c r="Z437" s="26">
        <v>14.285699844360352</v>
      </c>
      <c r="AA437" s="26">
        <v>75</v>
      </c>
      <c r="AB437" s="26">
        <v>5.166325569152832</v>
      </c>
      <c r="AC437" s="26">
        <v>8.0144891738891602</v>
      </c>
      <c r="AD437" s="26">
        <v>4.5438108444213867</v>
      </c>
      <c r="AE437" s="26">
        <v>9.5657424926757813</v>
      </c>
      <c r="AF437" s="26" t="s">
        <v>167</v>
      </c>
      <c r="AG437" s="26" t="s">
        <v>167</v>
      </c>
      <c r="AH437" s="26">
        <v>6.8856453895568848</v>
      </c>
      <c r="AI437" s="26">
        <v>0</v>
      </c>
      <c r="AJ437" s="26">
        <v>0</v>
      </c>
      <c r="AK437" s="26" t="s">
        <v>167</v>
      </c>
      <c r="AL437" s="26" t="s">
        <v>18</v>
      </c>
      <c r="AM437" s="26" t="s">
        <v>18</v>
      </c>
      <c r="AN437" s="26" t="s">
        <v>18</v>
      </c>
      <c r="AO437" s="26" t="s">
        <v>18</v>
      </c>
      <c r="AP437" s="26" t="s">
        <v>18</v>
      </c>
      <c r="AQ437" s="26" t="s">
        <v>18</v>
      </c>
      <c r="AR437" s="26" t="s">
        <v>18</v>
      </c>
      <c r="AS437" s="26" t="s">
        <v>66</v>
      </c>
      <c r="AT437" s="26" t="s">
        <v>18</v>
      </c>
      <c r="AU437" s="26">
        <v>69</v>
      </c>
      <c r="AV437" s="26" t="s">
        <v>18</v>
      </c>
      <c r="AW437" s="26" t="s">
        <v>18</v>
      </c>
    </row>
    <row r="438" spans="1:49">
      <c r="A438" s="27" t="s">
        <v>1059</v>
      </c>
      <c r="B438" s="27" t="s">
        <v>1060</v>
      </c>
      <c r="C438" s="28">
        <v>14184415327.68</v>
      </c>
      <c r="D438" s="29">
        <v>85.44000244140625</v>
      </c>
      <c r="E438" s="29">
        <v>24.306259155273438</v>
      </c>
      <c r="F438" s="29">
        <v>17.890298192515196</v>
      </c>
      <c r="G438" s="29">
        <v>4104499968</v>
      </c>
      <c r="H438" s="29">
        <v>3.7800000309944153</v>
      </c>
      <c r="I438" s="29" t="s">
        <v>28</v>
      </c>
      <c r="J438" s="29" t="s">
        <v>273</v>
      </c>
      <c r="K438" s="30">
        <v>49.747999999999998</v>
      </c>
      <c r="L438" s="30">
        <v>68.926000000000002</v>
      </c>
      <c r="M438" s="30">
        <v>1.593</v>
      </c>
      <c r="N438" s="26" t="s">
        <v>118</v>
      </c>
      <c r="O438" s="30" t="s">
        <v>18</v>
      </c>
      <c r="P438" s="30" t="s">
        <v>18</v>
      </c>
      <c r="Q438" s="30">
        <v>5.6258578300476074</v>
      </c>
      <c r="R438" s="30">
        <v>7.4544715881347656</v>
      </c>
      <c r="S438" s="26" t="s">
        <v>18</v>
      </c>
      <c r="T438" s="26" t="s">
        <v>18</v>
      </c>
      <c r="U438" s="26" t="s">
        <v>114</v>
      </c>
      <c r="V438" s="26" t="s">
        <v>18</v>
      </c>
      <c r="W438" s="26">
        <v>10</v>
      </c>
      <c r="X438" s="26" t="s">
        <v>18</v>
      </c>
      <c r="Y438" s="26">
        <v>61.700000762939453</v>
      </c>
      <c r="Z438" s="26">
        <v>40</v>
      </c>
      <c r="AA438" s="26" t="s">
        <v>18</v>
      </c>
      <c r="AB438" s="26">
        <v>8.4547615051269531</v>
      </c>
      <c r="AC438" s="26">
        <v>7.2126073837280273</v>
      </c>
      <c r="AD438" s="26">
        <v>8.1708459854125977</v>
      </c>
      <c r="AE438" s="26">
        <v>7.504002571105957</v>
      </c>
      <c r="AF438" s="26">
        <v>2</v>
      </c>
      <c r="AG438" s="26" t="s">
        <v>167</v>
      </c>
      <c r="AH438" s="26">
        <v>0</v>
      </c>
      <c r="AI438" s="26">
        <v>3</v>
      </c>
      <c r="AJ438" s="26" t="s">
        <v>167</v>
      </c>
      <c r="AK438" s="26">
        <v>5.0334954261779785</v>
      </c>
      <c r="AL438" s="26" t="s">
        <v>18</v>
      </c>
      <c r="AM438" s="26" t="s">
        <v>18</v>
      </c>
      <c r="AN438" s="26">
        <v>31</v>
      </c>
      <c r="AO438" s="26" t="s">
        <v>18</v>
      </c>
      <c r="AP438" s="26" t="s">
        <v>18</v>
      </c>
      <c r="AQ438" s="26" t="s">
        <v>18</v>
      </c>
      <c r="AR438" s="26" t="s">
        <v>18</v>
      </c>
      <c r="AS438" s="26" t="s">
        <v>68</v>
      </c>
      <c r="AT438" s="26" t="s">
        <v>18</v>
      </c>
      <c r="AU438" s="26">
        <v>88</v>
      </c>
      <c r="AV438" s="26">
        <v>4</v>
      </c>
      <c r="AW438" s="26" t="s">
        <v>18</v>
      </c>
    </row>
    <row r="439" spans="1:49">
      <c r="A439" s="27" t="s">
        <v>1061</v>
      </c>
      <c r="B439" s="27" t="s">
        <v>1062</v>
      </c>
      <c r="C439" s="28">
        <v>14179575639.059998</v>
      </c>
      <c r="D439" s="29">
        <v>11.939999580383301</v>
      </c>
      <c r="E439" s="29">
        <v>9.3456258773803711</v>
      </c>
      <c r="F439" s="29">
        <v>11.328415971434481</v>
      </c>
      <c r="G439" s="29">
        <v>15426899968</v>
      </c>
      <c r="H439" s="29">
        <v>5.0000011920928955E-2</v>
      </c>
      <c r="I439" s="29" t="s">
        <v>21</v>
      </c>
      <c r="J439" s="29" t="s">
        <v>192</v>
      </c>
      <c r="K439" s="30">
        <v>340.36500000000001</v>
      </c>
      <c r="L439" s="30">
        <v>405.43299999999999</v>
      </c>
      <c r="M439" s="30">
        <v>1066.6590000000001</v>
      </c>
      <c r="N439" s="26" t="s">
        <v>118</v>
      </c>
      <c r="O439" s="30" t="s">
        <v>18</v>
      </c>
      <c r="P439" s="30" t="s">
        <v>18</v>
      </c>
      <c r="Q439" s="30" t="s">
        <v>167</v>
      </c>
      <c r="R439" s="30">
        <v>4.938927173614502</v>
      </c>
      <c r="S439" s="26" t="s">
        <v>18</v>
      </c>
      <c r="T439" s="26" t="s">
        <v>18</v>
      </c>
      <c r="U439" s="26" t="s">
        <v>18</v>
      </c>
      <c r="V439" s="26" t="s">
        <v>18</v>
      </c>
      <c r="W439" s="26">
        <v>11</v>
      </c>
      <c r="X439" s="26" t="s">
        <v>18</v>
      </c>
      <c r="Y439" s="26">
        <v>65</v>
      </c>
      <c r="Z439" s="26">
        <v>27.272699356079102</v>
      </c>
      <c r="AA439" s="26" t="s">
        <v>18</v>
      </c>
      <c r="AB439" s="26">
        <v>6.0040445327758789</v>
      </c>
      <c r="AC439" s="26">
        <v>7.7760586738586426</v>
      </c>
      <c r="AD439" s="26">
        <v>6.8627185821533203</v>
      </c>
      <c r="AE439" s="26">
        <v>8.4746627807617188</v>
      </c>
      <c r="AF439" s="26">
        <v>5.5048456192016602</v>
      </c>
      <c r="AG439" s="26">
        <v>3</v>
      </c>
      <c r="AH439" s="26">
        <v>4.3970026969909668</v>
      </c>
      <c r="AI439" s="26" t="s">
        <v>167</v>
      </c>
      <c r="AJ439" s="26">
        <v>2.1423959732055664</v>
      </c>
      <c r="AK439" s="26" t="s">
        <v>167</v>
      </c>
      <c r="AL439" s="26" t="s">
        <v>18</v>
      </c>
      <c r="AM439" s="26" t="s">
        <v>18</v>
      </c>
      <c r="AN439" s="26" t="s">
        <v>18</v>
      </c>
      <c r="AO439" s="26" t="s">
        <v>18</v>
      </c>
      <c r="AP439" s="26" t="s">
        <v>18</v>
      </c>
      <c r="AQ439" s="26" t="s">
        <v>18</v>
      </c>
      <c r="AR439" s="26" t="s">
        <v>18</v>
      </c>
      <c r="AS439" s="26" t="s">
        <v>71</v>
      </c>
      <c r="AT439" s="26" t="s">
        <v>18</v>
      </c>
      <c r="AU439" s="26">
        <v>67</v>
      </c>
      <c r="AV439" s="26" t="s">
        <v>18</v>
      </c>
      <c r="AW439" s="26" t="s">
        <v>18</v>
      </c>
    </row>
    <row r="440" spans="1:49">
      <c r="A440" s="27" t="s">
        <v>1063</v>
      </c>
      <c r="B440" s="27" t="s">
        <v>1064</v>
      </c>
      <c r="C440" s="28">
        <v>14168069029.92</v>
      </c>
      <c r="D440" s="29">
        <v>29.639999389648438</v>
      </c>
      <c r="E440" s="29">
        <v>10.623442649841309</v>
      </c>
      <c r="F440" s="29">
        <v>4.6590140704681815</v>
      </c>
      <c r="G440" s="29">
        <v>12171900160</v>
      </c>
      <c r="H440" s="29">
        <v>2.0700000673532486</v>
      </c>
      <c r="I440" s="29" t="s">
        <v>25</v>
      </c>
      <c r="J440" s="29" t="s">
        <v>52</v>
      </c>
      <c r="K440" s="30">
        <v>411.37299999999999</v>
      </c>
      <c r="L440" s="30">
        <v>375.86599999999999</v>
      </c>
      <c r="M440" s="30">
        <v>15214.611999999999</v>
      </c>
      <c r="N440" s="26" t="s">
        <v>118</v>
      </c>
      <c r="O440" s="30" t="s">
        <v>18</v>
      </c>
      <c r="P440" s="30" t="s">
        <v>18</v>
      </c>
      <c r="Q440" s="30" t="s">
        <v>167</v>
      </c>
      <c r="R440" s="30">
        <v>3.7122600078582764</v>
      </c>
      <c r="S440" s="26" t="s">
        <v>18</v>
      </c>
      <c r="T440" s="26" t="s">
        <v>18</v>
      </c>
      <c r="U440" s="26" t="s">
        <v>18</v>
      </c>
      <c r="V440" s="26" t="s">
        <v>18</v>
      </c>
      <c r="W440" s="26">
        <v>11</v>
      </c>
      <c r="X440" s="26">
        <v>90</v>
      </c>
      <c r="Y440" s="26">
        <v>62.363601684570313</v>
      </c>
      <c r="Z440" s="26">
        <v>36.363601684570313</v>
      </c>
      <c r="AA440" s="26">
        <v>75</v>
      </c>
      <c r="AB440" s="26">
        <v>7.1779861450195313</v>
      </c>
      <c r="AC440" s="26">
        <v>8.3611373901367188</v>
      </c>
      <c r="AD440" s="26">
        <v>6.7890219688415527</v>
      </c>
      <c r="AE440" s="26">
        <v>9.3962221145629883</v>
      </c>
      <c r="AF440" s="26">
        <v>3.1120116710662842</v>
      </c>
      <c r="AG440" s="26">
        <v>1</v>
      </c>
      <c r="AH440" s="26" t="s">
        <v>167</v>
      </c>
      <c r="AI440" s="26" t="s">
        <v>167</v>
      </c>
      <c r="AJ440" s="26">
        <v>6.4928426742553711</v>
      </c>
      <c r="AK440" s="26">
        <v>2.8656201362609863</v>
      </c>
      <c r="AL440" s="26" t="s">
        <v>18</v>
      </c>
      <c r="AM440" s="26" t="s">
        <v>18</v>
      </c>
      <c r="AN440" s="26" t="s">
        <v>18</v>
      </c>
      <c r="AO440" s="26">
        <v>46</v>
      </c>
      <c r="AP440" s="26" t="s">
        <v>18</v>
      </c>
      <c r="AQ440" s="26" t="s">
        <v>18</v>
      </c>
      <c r="AR440" s="26" t="s">
        <v>18</v>
      </c>
      <c r="AS440" s="26" t="s">
        <v>67</v>
      </c>
      <c r="AT440" s="26" t="s">
        <v>18</v>
      </c>
      <c r="AU440" s="26">
        <v>80</v>
      </c>
      <c r="AV440" s="26">
        <v>1</v>
      </c>
      <c r="AW440" s="26" t="s">
        <v>18</v>
      </c>
    </row>
    <row r="441" spans="1:49">
      <c r="A441" s="27" t="s">
        <v>1065</v>
      </c>
      <c r="B441" s="27" t="s">
        <v>1066</v>
      </c>
      <c r="C441" s="28">
        <v>14080942302.280001</v>
      </c>
      <c r="D441" s="29">
        <v>67.69000244140625</v>
      </c>
      <c r="E441" s="29">
        <v>16.968910217285156</v>
      </c>
      <c r="F441" s="29">
        <v>2.6613532170485454</v>
      </c>
      <c r="G441" s="29">
        <v>12744999936</v>
      </c>
      <c r="H441" s="29">
        <v>6.7739812135696411</v>
      </c>
      <c r="I441" s="29" t="s">
        <v>45</v>
      </c>
      <c r="J441" s="29" t="s">
        <v>51</v>
      </c>
      <c r="K441" s="30">
        <v>27611.094000000001</v>
      </c>
      <c r="L441" s="30">
        <v>192.387</v>
      </c>
      <c r="M441" s="30">
        <v>21503.33</v>
      </c>
      <c r="N441" s="26" t="s">
        <v>118</v>
      </c>
      <c r="O441" s="30" t="s">
        <v>18</v>
      </c>
      <c r="P441" s="30" t="s">
        <v>18</v>
      </c>
      <c r="Q441" s="30">
        <v>3.1756744384765625</v>
      </c>
      <c r="R441" s="30" t="s">
        <v>167</v>
      </c>
      <c r="S441" s="26" t="s">
        <v>18</v>
      </c>
      <c r="T441" s="26" t="s">
        <v>18</v>
      </c>
      <c r="U441" s="26" t="s">
        <v>114</v>
      </c>
      <c r="V441" s="26" t="s">
        <v>18</v>
      </c>
      <c r="W441" s="26">
        <v>12</v>
      </c>
      <c r="X441" s="26">
        <v>91.666702270507813</v>
      </c>
      <c r="Y441" s="26">
        <v>67.666702270507813</v>
      </c>
      <c r="Z441" s="26">
        <v>25</v>
      </c>
      <c r="AA441" s="26">
        <v>90</v>
      </c>
      <c r="AB441" s="26">
        <v>5.2744202613830566</v>
      </c>
      <c r="AC441" s="26">
        <v>7.9820175170898438</v>
      </c>
      <c r="AD441" s="26">
        <v>7.8884110450744629</v>
      </c>
      <c r="AE441" s="26">
        <v>9.8028898239135742</v>
      </c>
      <c r="AF441" s="26" t="s">
        <v>167</v>
      </c>
      <c r="AG441" s="26" t="s">
        <v>167</v>
      </c>
      <c r="AH441" s="26" t="s">
        <v>167</v>
      </c>
      <c r="AI441" s="26" t="s">
        <v>167</v>
      </c>
      <c r="AJ441" s="26" t="s">
        <v>167</v>
      </c>
      <c r="AK441" s="26">
        <v>5.4124054908752441</v>
      </c>
      <c r="AL441" s="26" t="s">
        <v>18</v>
      </c>
      <c r="AM441" s="26" t="s">
        <v>18</v>
      </c>
      <c r="AN441" s="26">
        <v>28</v>
      </c>
      <c r="AO441" s="26">
        <v>49.245998382568359</v>
      </c>
      <c r="AP441" s="26" t="s">
        <v>18</v>
      </c>
      <c r="AQ441" s="26" t="s">
        <v>18</v>
      </c>
      <c r="AR441" s="26" t="s">
        <v>18</v>
      </c>
      <c r="AS441" s="26" t="s">
        <v>67</v>
      </c>
      <c r="AT441" s="26" t="s">
        <v>18</v>
      </c>
      <c r="AU441" s="26">
        <v>42</v>
      </c>
      <c r="AV441" s="26">
        <v>6</v>
      </c>
      <c r="AW441" s="26" t="s">
        <v>18</v>
      </c>
    </row>
    <row r="442" spans="1:49">
      <c r="A442" s="27" t="s">
        <v>1067</v>
      </c>
      <c r="B442" s="27" t="s">
        <v>1068</v>
      </c>
      <c r="C442" s="28">
        <v>13913220181.499998</v>
      </c>
      <c r="D442" s="29">
        <v>270.95001220703125</v>
      </c>
      <c r="E442" s="29">
        <v>32.048011779785156</v>
      </c>
      <c r="F442" s="29">
        <v>14.615067344576893</v>
      </c>
      <c r="G442" s="29">
        <v>4129408960</v>
      </c>
      <c r="H442" s="29">
        <v>9.2600001096725464</v>
      </c>
      <c r="I442" s="29" t="s">
        <v>21</v>
      </c>
      <c r="J442" s="29" t="s">
        <v>249</v>
      </c>
      <c r="K442" s="30">
        <v>87.662999999999997</v>
      </c>
      <c r="L442" s="30">
        <v>82.534000000000006</v>
      </c>
      <c r="M442" s="30">
        <v>414.31900000000002</v>
      </c>
      <c r="N442" s="26" t="s">
        <v>118</v>
      </c>
      <c r="O442" s="30" t="s">
        <v>18</v>
      </c>
      <c r="P442" s="30" t="s">
        <v>18</v>
      </c>
      <c r="Q442" s="30" t="s">
        <v>167</v>
      </c>
      <c r="R442" s="30">
        <v>5.4073696136474609</v>
      </c>
      <c r="S442" s="26" t="s">
        <v>18</v>
      </c>
      <c r="T442" s="26" t="s">
        <v>18</v>
      </c>
      <c r="U442" s="26" t="s">
        <v>18</v>
      </c>
      <c r="V442" s="26" t="s">
        <v>18</v>
      </c>
      <c r="W442" s="26">
        <v>12</v>
      </c>
      <c r="X442" s="26" t="s">
        <v>18</v>
      </c>
      <c r="Y442" s="26">
        <v>67.5</v>
      </c>
      <c r="Z442" s="26">
        <v>33.333301544189453</v>
      </c>
      <c r="AA442" s="26" t="s">
        <v>18</v>
      </c>
      <c r="AB442" s="26">
        <v>4.9057712554931641</v>
      </c>
      <c r="AC442" s="26">
        <v>8.2444543838500977</v>
      </c>
      <c r="AD442" s="26">
        <v>5.7007584571838379</v>
      </c>
      <c r="AE442" s="26">
        <v>7.5642647743225098</v>
      </c>
      <c r="AF442" s="26" t="s">
        <v>167</v>
      </c>
      <c r="AG442" s="26" t="s">
        <v>167</v>
      </c>
      <c r="AH442" s="26">
        <v>2.8183484077453613</v>
      </c>
      <c r="AI442" s="26">
        <v>1</v>
      </c>
      <c r="AJ442" s="26" t="s">
        <v>167</v>
      </c>
      <c r="AK442" s="26" t="s">
        <v>167</v>
      </c>
      <c r="AL442" s="26" t="s">
        <v>18</v>
      </c>
      <c r="AM442" s="26" t="s">
        <v>18</v>
      </c>
      <c r="AN442" s="26" t="s">
        <v>18</v>
      </c>
      <c r="AO442" s="26">
        <v>0</v>
      </c>
      <c r="AP442" s="26" t="s">
        <v>18</v>
      </c>
      <c r="AQ442" s="26" t="s">
        <v>18</v>
      </c>
      <c r="AR442" s="26" t="s">
        <v>18</v>
      </c>
      <c r="AS442" s="26" t="s">
        <v>69</v>
      </c>
      <c r="AT442" s="26" t="s">
        <v>18</v>
      </c>
      <c r="AU442" s="26">
        <v>70</v>
      </c>
      <c r="AV442" s="26">
        <v>8</v>
      </c>
      <c r="AW442" s="26" t="s">
        <v>18</v>
      </c>
    </row>
    <row r="443" spans="1:49">
      <c r="A443" s="27" t="s">
        <v>1069</v>
      </c>
      <c r="B443" s="27" t="s">
        <v>1070</v>
      </c>
      <c r="C443" s="28">
        <v>13756516515.99</v>
      </c>
      <c r="D443" s="29">
        <v>87.110000610351563</v>
      </c>
      <c r="E443" s="29">
        <v>27.653968811035156</v>
      </c>
      <c r="F443" s="29">
        <v>13.513165279195194</v>
      </c>
      <c r="G443" s="29">
        <v>26631929856</v>
      </c>
      <c r="H443" s="29">
        <v>3.1500000357627869</v>
      </c>
      <c r="I443" s="29" t="s">
        <v>23</v>
      </c>
      <c r="J443" s="29" t="s">
        <v>54</v>
      </c>
      <c r="K443" s="30">
        <v>95.991</v>
      </c>
      <c r="L443" s="30">
        <v>72.623999999999995</v>
      </c>
      <c r="M443" s="30">
        <v>189.09700000000001</v>
      </c>
      <c r="N443" s="26" t="s">
        <v>118</v>
      </c>
      <c r="O443" s="30" t="s">
        <v>18</v>
      </c>
      <c r="P443" s="30" t="s">
        <v>18</v>
      </c>
      <c r="Q443" s="30" t="s">
        <v>167</v>
      </c>
      <c r="R443" s="30">
        <v>5.3679227828979492</v>
      </c>
      <c r="S443" s="26" t="s">
        <v>18</v>
      </c>
      <c r="T443" s="26" t="s">
        <v>18</v>
      </c>
      <c r="U443" s="26" t="s">
        <v>18</v>
      </c>
      <c r="V443" s="26" t="s">
        <v>18</v>
      </c>
      <c r="W443" s="26">
        <v>11</v>
      </c>
      <c r="X443" s="26">
        <v>81.818199157714844</v>
      </c>
      <c r="Y443" s="26">
        <v>59.818199157714844</v>
      </c>
      <c r="Z443" s="26">
        <v>27.272699356079102</v>
      </c>
      <c r="AA443" s="26">
        <v>100</v>
      </c>
      <c r="AB443" s="26">
        <v>7.0519571304321289</v>
      </c>
      <c r="AC443" s="26">
        <v>8.6678934097290039</v>
      </c>
      <c r="AD443" s="26">
        <v>6.135347843170166</v>
      </c>
      <c r="AE443" s="26">
        <v>9.3051891326904297</v>
      </c>
      <c r="AF443" s="26">
        <v>3</v>
      </c>
      <c r="AG443" s="26" t="s">
        <v>167</v>
      </c>
      <c r="AH443" s="26" t="s">
        <v>167</v>
      </c>
      <c r="AI443" s="26">
        <v>2</v>
      </c>
      <c r="AJ443" s="26">
        <v>0</v>
      </c>
      <c r="AK443" s="26" t="s">
        <v>167</v>
      </c>
      <c r="AL443" s="26" t="s">
        <v>18</v>
      </c>
      <c r="AM443" s="26" t="s">
        <v>18</v>
      </c>
      <c r="AN443" s="26">
        <v>27</v>
      </c>
      <c r="AO443" s="26">
        <v>0</v>
      </c>
      <c r="AP443" s="26" t="s">
        <v>18</v>
      </c>
      <c r="AQ443" s="26" t="s">
        <v>18</v>
      </c>
      <c r="AR443" s="26" t="s">
        <v>18</v>
      </c>
      <c r="AS443" s="26" t="s">
        <v>67</v>
      </c>
      <c r="AT443" s="26" t="s">
        <v>18</v>
      </c>
      <c r="AU443" s="26">
        <v>74</v>
      </c>
      <c r="AV443" s="26">
        <v>9</v>
      </c>
      <c r="AW443" s="26" t="s">
        <v>18</v>
      </c>
    </row>
    <row r="444" spans="1:49">
      <c r="A444" s="27" t="s">
        <v>1071</v>
      </c>
      <c r="B444" s="27" t="s">
        <v>1072</v>
      </c>
      <c r="C444" s="28">
        <v>13745213946.120001</v>
      </c>
      <c r="D444" s="29">
        <v>9.5100002288818359</v>
      </c>
      <c r="E444" s="29">
        <v>21.294097900390625</v>
      </c>
      <c r="F444" s="29">
        <v>2.926058785392982E-2</v>
      </c>
      <c r="G444" s="29">
        <v>14034000128</v>
      </c>
      <c r="H444" s="29">
        <v>0.44199999421834946</v>
      </c>
      <c r="I444" s="29" t="s">
        <v>16</v>
      </c>
      <c r="J444" s="29" t="s">
        <v>34</v>
      </c>
      <c r="K444" s="30">
        <v>519.78300000000002</v>
      </c>
      <c r="L444" s="30">
        <v>1317.0229999999999</v>
      </c>
      <c r="M444" s="30">
        <v>11305.718000000001</v>
      </c>
      <c r="N444" s="26" t="s">
        <v>122</v>
      </c>
      <c r="O444" s="30">
        <v>1804.3299560546875</v>
      </c>
      <c r="P444" s="30">
        <v>122.79365428438052</v>
      </c>
      <c r="Q444" s="30">
        <v>8.5577297210693359</v>
      </c>
      <c r="R444" s="30">
        <v>5.961632251739502</v>
      </c>
      <c r="S444" s="26" t="s">
        <v>114</v>
      </c>
      <c r="T444" s="26" t="s">
        <v>114</v>
      </c>
      <c r="U444" s="26" t="s">
        <v>114</v>
      </c>
      <c r="V444" s="26" t="s">
        <v>114</v>
      </c>
      <c r="W444" s="26">
        <v>10</v>
      </c>
      <c r="X444" s="26">
        <v>90</v>
      </c>
      <c r="Y444" s="26">
        <v>62.900001525878906</v>
      </c>
      <c r="Z444" s="26">
        <v>40</v>
      </c>
      <c r="AA444" s="26">
        <v>75</v>
      </c>
      <c r="AB444" s="26">
        <v>5.9772791862487793</v>
      </c>
      <c r="AC444" s="26">
        <v>7.487278938293457</v>
      </c>
      <c r="AD444" s="26">
        <v>7.5749192237854004</v>
      </c>
      <c r="AE444" s="26">
        <v>9.3925180435180664</v>
      </c>
      <c r="AF444" s="26">
        <v>7.6624140739440918</v>
      </c>
      <c r="AG444" s="26" t="s">
        <v>167</v>
      </c>
      <c r="AH444" s="26" t="s">
        <v>167</v>
      </c>
      <c r="AI444" s="26" t="s">
        <v>167</v>
      </c>
      <c r="AJ444" s="26" t="s">
        <v>167</v>
      </c>
      <c r="AK444" s="26">
        <v>7.0116410255432129</v>
      </c>
      <c r="AL444" s="26">
        <v>18</v>
      </c>
      <c r="AM444" s="26">
        <v>0.4285714285714286</v>
      </c>
      <c r="AN444" s="26">
        <v>42</v>
      </c>
      <c r="AO444" s="26">
        <v>45</v>
      </c>
      <c r="AP444" s="26">
        <v>3.51219512195122</v>
      </c>
      <c r="AQ444" s="26" t="s">
        <v>114</v>
      </c>
      <c r="AR444" s="26" t="s">
        <v>18</v>
      </c>
      <c r="AS444" s="26" t="s">
        <v>66</v>
      </c>
      <c r="AT444" s="26" t="s">
        <v>18</v>
      </c>
      <c r="AU444" s="26">
        <v>89</v>
      </c>
      <c r="AV444" s="26">
        <v>7</v>
      </c>
      <c r="AW444" s="26" t="s">
        <v>114</v>
      </c>
    </row>
    <row r="445" spans="1:49">
      <c r="A445" s="27" t="s">
        <v>1073</v>
      </c>
      <c r="B445" s="27" t="s">
        <v>1074</v>
      </c>
      <c r="C445" s="28">
        <v>13514726212.48</v>
      </c>
      <c r="D445" s="29">
        <v>39.020000457763672</v>
      </c>
      <c r="E445" s="29">
        <v>28.721164703369141</v>
      </c>
      <c r="F445" s="29">
        <v>9.3765631739892932</v>
      </c>
      <c r="G445" s="29">
        <v>18916000256</v>
      </c>
      <c r="H445" s="29">
        <v>0.82000002264976501</v>
      </c>
      <c r="I445" s="29" t="s">
        <v>16</v>
      </c>
      <c r="J445" s="29" t="s">
        <v>34</v>
      </c>
      <c r="K445" s="30">
        <v>5900.21</v>
      </c>
      <c r="L445" s="30">
        <v>3544.1379999999999</v>
      </c>
      <c r="M445" s="30">
        <v>20343.699000000001</v>
      </c>
      <c r="N445" s="26" t="s">
        <v>118</v>
      </c>
      <c r="O445" s="30" t="s">
        <v>18</v>
      </c>
      <c r="P445" s="30" t="s">
        <v>18</v>
      </c>
      <c r="Q445" s="30">
        <v>5.158653736114502</v>
      </c>
      <c r="R445" s="30">
        <v>6.1794219017028809</v>
      </c>
      <c r="S445" s="26" t="s">
        <v>114</v>
      </c>
      <c r="T445" s="26" t="s">
        <v>114</v>
      </c>
      <c r="U445" s="26" t="s">
        <v>114</v>
      </c>
      <c r="V445" s="26" t="s">
        <v>18</v>
      </c>
      <c r="W445" s="26">
        <v>10</v>
      </c>
      <c r="X445" s="26" t="s">
        <v>18</v>
      </c>
      <c r="Y445" s="26">
        <v>64.599998474121094</v>
      </c>
      <c r="Z445" s="26">
        <v>30</v>
      </c>
      <c r="AA445" s="26" t="s">
        <v>18</v>
      </c>
      <c r="AB445" s="26">
        <v>6.6179842948913574</v>
      </c>
      <c r="AC445" s="26">
        <v>6.568152904510498</v>
      </c>
      <c r="AD445" s="26">
        <v>7.8178625106811523</v>
      </c>
      <c r="AE445" s="26">
        <v>8.5402698516845703</v>
      </c>
      <c r="AF445" s="26">
        <v>9.2569656372070313</v>
      </c>
      <c r="AG445" s="26" t="s">
        <v>167</v>
      </c>
      <c r="AH445" s="26" t="s">
        <v>167</v>
      </c>
      <c r="AI445" s="26" t="s">
        <v>167</v>
      </c>
      <c r="AJ445" s="26" t="s">
        <v>167</v>
      </c>
      <c r="AK445" s="26">
        <v>3</v>
      </c>
      <c r="AL445" s="26" t="s">
        <v>18</v>
      </c>
      <c r="AM445" s="26" t="s">
        <v>18</v>
      </c>
      <c r="AN445" s="26" t="s">
        <v>18</v>
      </c>
      <c r="AO445" s="26">
        <v>27.170000076293945</v>
      </c>
      <c r="AP445" s="26" t="s">
        <v>18</v>
      </c>
      <c r="AQ445" s="26" t="s">
        <v>18</v>
      </c>
      <c r="AR445" s="26" t="s">
        <v>18</v>
      </c>
      <c r="AS445" s="26" t="s">
        <v>67</v>
      </c>
      <c r="AT445" s="26" t="s">
        <v>18</v>
      </c>
      <c r="AU445" s="26">
        <v>43</v>
      </c>
      <c r="AV445" s="26">
        <v>5</v>
      </c>
      <c r="AW445" s="26" t="s">
        <v>18</v>
      </c>
    </row>
    <row r="446" spans="1:49">
      <c r="A446" s="27" t="s">
        <v>1075</v>
      </c>
      <c r="B446" s="27" t="s">
        <v>1076</v>
      </c>
      <c r="C446" s="28">
        <v>13364316478.5</v>
      </c>
      <c r="D446" s="29">
        <v>125.87000274658203</v>
      </c>
      <c r="E446" s="29">
        <v>15.097938537597656</v>
      </c>
      <c r="F446" s="29">
        <v>0.44504285709501268</v>
      </c>
      <c r="G446" s="29">
        <v>8207799936</v>
      </c>
      <c r="H446" s="29">
        <v>-0.85000014305114746</v>
      </c>
      <c r="I446" s="29" t="s">
        <v>25</v>
      </c>
      <c r="J446" s="29" t="s">
        <v>52</v>
      </c>
      <c r="K446" s="30">
        <v>245.69900000000001</v>
      </c>
      <c r="L446" s="30">
        <v>185.34399999999999</v>
      </c>
      <c r="M446" s="30">
        <v>6367.2939999999999</v>
      </c>
      <c r="N446" s="26" t="s">
        <v>118</v>
      </c>
      <c r="O446" s="30" t="s">
        <v>18</v>
      </c>
      <c r="P446" s="30" t="s">
        <v>18</v>
      </c>
      <c r="Q446" s="30" t="s">
        <v>167</v>
      </c>
      <c r="R446" s="30">
        <v>3.680227518081665</v>
      </c>
      <c r="S446" s="26" t="s">
        <v>18</v>
      </c>
      <c r="T446" s="26" t="s">
        <v>18</v>
      </c>
      <c r="U446" s="26" t="s">
        <v>18</v>
      </c>
      <c r="V446" s="26" t="s">
        <v>18</v>
      </c>
      <c r="W446" s="26">
        <v>10</v>
      </c>
      <c r="X446" s="26">
        <v>75</v>
      </c>
      <c r="Y446" s="26">
        <v>58.799999237060547</v>
      </c>
      <c r="Z446" s="26">
        <v>40</v>
      </c>
      <c r="AA446" s="26">
        <v>75</v>
      </c>
      <c r="AB446" s="26">
        <v>7.086822509765625</v>
      </c>
      <c r="AC446" s="26">
        <v>9.4969854354858398</v>
      </c>
      <c r="AD446" s="26">
        <v>7.1545944213867188</v>
      </c>
      <c r="AE446" s="26">
        <v>6.9127974510192871</v>
      </c>
      <c r="AF446" s="26">
        <v>5.4758820533752441</v>
      </c>
      <c r="AG446" s="26">
        <v>1</v>
      </c>
      <c r="AH446" s="26" t="s">
        <v>167</v>
      </c>
      <c r="AI446" s="26" t="s">
        <v>167</v>
      </c>
      <c r="AJ446" s="26">
        <v>9.4326038360595703</v>
      </c>
      <c r="AK446" s="26">
        <v>0.52841287851333618</v>
      </c>
      <c r="AL446" s="26" t="s">
        <v>18</v>
      </c>
      <c r="AM446" s="26" t="s">
        <v>18</v>
      </c>
      <c r="AN446" s="26" t="s">
        <v>18</v>
      </c>
      <c r="AO446" s="26">
        <v>22</v>
      </c>
      <c r="AP446" s="26" t="s">
        <v>18</v>
      </c>
      <c r="AQ446" s="26" t="s">
        <v>18</v>
      </c>
      <c r="AR446" s="26" t="s">
        <v>18</v>
      </c>
      <c r="AS446" s="26" t="s">
        <v>66</v>
      </c>
      <c r="AT446" s="26" t="s">
        <v>18</v>
      </c>
      <c r="AU446" s="26">
        <v>82</v>
      </c>
      <c r="AV446" s="26">
        <v>8</v>
      </c>
      <c r="AW446" s="26" t="s">
        <v>18</v>
      </c>
    </row>
    <row r="447" spans="1:49">
      <c r="A447" s="27" t="s">
        <v>1077</v>
      </c>
      <c r="B447" s="27" t="s">
        <v>1078</v>
      </c>
      <c r="C447" s="28">
        <v>13304576793.75</v>
      </c>
      <c r="D447" s="29">
        <v>18.75</v>
      </c>
      <c r="E447" s="29">
        <v>45.059768676757813</v>
      </c>
      <c r="F447" s="29">
        <v>-3.609997011345123</v>
      </c>
      <c r="G447" s="29">
        <v>2181003008</v>
      </c>
      <c r="H447" s="29">
        <v>0.55999999493360519</v>
      </c>
      <c r="I447" s="29" t="s">
        <v>30</v>
      </c>
      <c r="J447" s="29" t="s">
        <v>542</v>
      </c>
      <c r="K447" s="30">
        <v>64.102000000000004</v>
      </c>
      <c r="L447" s="30">
        <v>187.167</v>
      </c>
      <c r="M447" s="30">
        <v>29.58</v>
      </c>
      <c r="N447" s="26" t="s">
        <v>118</v>
      </c>
      <c r="O447" s="30" t="s">
        <v>18</v>
      </c>
      <c r="P447" s="30" t="s">
        <v>18</v>
      </c>
      <c r="Q447" s="30">
        <v>5.2727465629577637</v>
      </c>
      <c r="R447" s="30">
        <v>3.7232725620269775</v>
      </c>
      <c r="S447" s="26" t="s">
        <v>18</v>
      </c>
      <c r="T447" s="26" t="s">
        <v>18</v>
      </c>
      <c r="U447" s="26" t="s">
        <v>114</v>
      </c>
      <c r="V447" s="26" t="s">
        <v>18</v>
      </c>
      <c r="W447" s="26">
        <v>11</v>
      </c>
      <c r="X447" s="26" t="s">
        <v>18</v>
      </c>
      <c r="Y447" s="26">
        <v>62.727298736572266</v>
      </c>
      <c r="Z447" s="26">
        <v>36.363601684570313</v>
      </c>
      <c r="AA447" s="26" t="s">
        <v>18</v>
      </c>
      <c r="AB447" s="26">
        <v>9.1842870712280273</v>
      </c>
      <c r="AC447" s="26">
        <v>7.6117382049560547</v>
      </c>
      <c r="AD447" s="26">
        <v>7.1598329544067383</v>
      </c>
      <c r="AE447" s="26">
        <v>7.8688592910766602</v>
      </c>
      <c r="AF447" s="26" t="s">
        <v>167</v>
      </c>
      <c r="AG447" s="26" t="s">
        <v>167</v>
      </c>
      <c r="AH447" s="26">
        <v>8.3731575012207031</v>
      </c>
      <c r="AI447" s="26" t="s">
        <v>167</v>
      </c>
      <c r="AJ447" s="26" t="s">
        <v>167</v>
      </c>
      <c r="AK447" s="26" t="s">
        <v>167</v>
      </c>
      <c r="AL447" s="26" t="s">
        <v>18</v>
      </c>
      <c r="AM447" s="26" t="s">
        <v>18</v>
      </c>
      <c r="AN447" s="26">
        <v>48</v>
      </c>
      <c r="AO447" s="26" t="s">
        <v>18</v>
      </c>
      <c r="AP447" s="26" t="s">
        <v>18</v>
      </c>
      <c r="AQ447" s="26" t="s">
        <v>18</v>
      </c>
      <c r="AR447" s="26" t="s">
        <v>18</v>
      </c>
      <c r="AS447" s="26" t="s">
        <v>66</v>
      </c>
      <c r="AT447" s="26" t="s">
        <v>18</v>
      </c>
      <c r="AU447" s="26">
        <v>98</v>
      </c>
      <c r="AV447" s="26" t="s">
        <v>18</v>
      </c>
      <c r="AW447" s="26" t="s">
        <v>18</v>
      </c>
    </row>
    <row r="448" spans="1:49">
      <c r="A448" s="27" t="s">
        <v>1079</v>
      </c>
      <c r="B448" s="27" t="s">
        <v>1080</v>
      </c>
      <c r="C448" s="28">
        <v>13250660614.450001</v>
      </c>
      <c r="D448" s="29">
        <v>44.450000762939453</v>
      </c>
      <c r="E448" s="29">
        <v>15.206594467163086</v>
      </c>
      <c r="F448" s="29">
        <v>3.6764690835092706</v>
      </c>
      <c r="G448" s="29">
        <v>9271000064</v>
      </c>
      <c r="H448" s="29">
        <v>2.5800000429153442</v>
      </c>
      <c r="I448" s="29" t="s">
        <v>25</v>
      </c>
      <c r="J448" s="29" t="s">
        <v>52</v>
      </c>
      <c r="K448" s="30">
        <v>474.42899999999997</v>
      </c>
      <c r="L448" s="30">
        <v>220.012</v>
      </c>
      <c r="M448" s="30">
        <v>5502.3090000000002</v>
      </c>
      <c r="N448" s="26" t="s">
        <v>118</v>
      </c>
      <c r="O448" s="30" t="s">
        <v>18</v>
      </c>
      <c r="P448" s="30" t="s">
        <v>18</v>
      </c>
      <c r="Q448" s="30" t="s">
        <v>167</v>
      </c>
      <c r="R448" s="30">
        <v>4.4744248390197754</v>
      </c>
      <c r="S448" s="26" t="s">
        <v>18</v>
      </c>
      <c r="T448" s="26" t="s">
        <v>18</v>
      </c>
      <c r="U448" s="26" t="s">
        <v>114</v>
      </c>
      <c r="V448" s="26" t="s">
        <v>18</v>
      </c>
      <c r="W448" s="26">
        <v>12</v>
      </c>
      <c r="X448" s="26">
        <v>92.307701110839844</v>
      </c>
      <c r="Y448" s="26">
        <v>59.916698455810547</v>
      </c>
      <c r="Z448" s="26">
        <v>33.333301544189453</v>
      </c>
      <c r="AA448" s="26">
        <v>91</v>
      </c>
      <c r="AB448" s="26">
        <v>8.4627132415771484</v>
      </c>
      <c r="AC448" s="26">
        <v>9.4534063339233398</v>
      </c>
      <c r="AD448" s="26">
        <v>7.7458634376525879</v>
      </c>
      <c r="AE448" s="26">
        <v>8.2514276504516602</v>
      </c>
      <c r="AF448" s="26">
        <v>7.887596607208252</v>
      </c>
      <c r="AG448" s="26">
        <v>2</v>
      </c>
      <c r="AH448" s="26" t="s">
        <v>167</v>
      </c>
      <c r="AI448" s="26" t="s">
        <v>167</v>
      </c>
      <c r="AJ448" s="26">
        <v>10</v>
      </c>
      <c r="AK448" s="26">
        <v>6.608945369720459</v>
      </c>
      <c r="AL448" s="26" t="s">
        <v>18</v>
      </c>
      <c r="AM448" s="26" t="s">
        <v>18</v>
      </c>
      <c r="AN448" s="26" t="s">
        <v>18</v>
      </c>
      <c r="AO448" s="26">
        <v>1</v>
      </c>
      <c r="AP448" s="26" t="s">
        <v>18</v>
      </c>
      <c r="AQ448" s="26" t="s">
        <v>18</v>
      </c>
      <c r="AR448" s="26" t="s">
        <v>18</v>
      </c>
      <c r="AS448" s="26" t="s">
        <v>67</v>
      </c>
      <c r="AT448" s="26" t="s">
        <v>18</v>
      </c>
      <c r="AU448" s="26">
        <v>89</v>
      </c>
      <c r="AV448" s="26">
        <v>4</v>
      </c>
      <c r="AW448" s="26" t="s">
        <v>18</v>
      </c>
    </row>
    <row r="449" spans="1:49">
      <c r="A449" s="27" t="s">
        <v>1081</v>
      </c>
      <c r="B449" s="27" t="s">
        <v>1082</v>
      </c>
      <c r="C449" s="28">
        <v>13219745364.99</v>
      </c>
      <c r="D449" s="29">
        <v>19.610000610351563</v>
      </c>
      <c r="E449" s="29">
        <v>22.021387100219727</v>
      </c>
      <c r="F449" s="29">
        <v>-6.8331498321303812</v>
      </c>
      <c r="G449" s="29">
        <v>1783400000</v>
      </c>
      <c r="H449" s="29">
        <v>1.0200000107288361</v>
      </c>
      <c r="I449" s="29" t="s">
        <v>30</v>
      </c>
      <c r="J449" s="29" t="s">
        <v>126</v>
      </c>
      <c r="K449" s="30">
        <v>3.7559999999999998</v>
      </c>
      <c r="L449" s="30">
        <v>42.445</v>
      </c>
      <c r="M449" s="30">
        <v>307.06900000000002</v>
      </c>
      <c r="N449" s="26" t="s">
        <v>118</v>
      </c>
      <c r="O449" s="30" t="s">
        <v>18</v>
      </c>
      <c r="P449" s="30" t="s">
        <v>18</v>
      </c>
      <c r="Q449" s="30">
        <v>9.3339033126831055</v>
      </c>
      <c r="R449" s="30">
        <v>5.0718679428100586</v>
      </c>
      <c r="S449" s="26" t="s">
        <v>18</v>
      </c>
      <c r="T449" s="26" t="s">
        <v>18</v>
      </c>
      <c r="U449" s="26" t="s">
        <v>114</v>
      </c>
      <c r="V449" s="26" t="s">
        <v>18</v>
      </c>
      <c r="W449" s="26">
        <v>8</v>
      </c>
      <c r="X449" s="26" t="s">
        <v>18</v>
      </c>
      <c r="Y449" s="26">
        <v>68.375</v>
      </c>
      <c r="Z449" s="26">
        <v>25</v>
      </c>
      <c r="AA449" s="26" t="s">
        <v>18</v>
      </c>
      <c r="AB449" s="26">
        <v>4.8794388771057129</v>
      </c>
      <c r="AC449" s="26">
        <v>7.3673601150512695</v>
      </c>
      <c r="AD449" s="26">
        <v>6.7069377899169922</v>
      </c>
      <c r="AE449" s="26">
        <v>8.7056941986083984</v>
      </c>
      <c r="AF449" s="26" t="s">
        <v>167</v>
      </c>
      <c r="AG449" s="26" t="s">
        <v>167</v>
      </c>
      <c r="AH449" s="26">
        <v>6.7619900703430176</v>
      </c>
      <c r="AI449" s="26" t="s">
        <v>167</v>
      </c>
      <c r="AJ449" s="26" t="s">
        <v>167</v>
      </c>
      <c r="AK449" s="26" t="s">
        <v>167</v>
      </c>
      <c r="AL449" s="26" t="s">
        <v>18</v>
      </c>
      <c r="AM449" s="26" t="s">
        <v>18</v>
      </c>
      <c r="AN449" s="26" t="s">
        <v>18</v>
      </c>
      <c r="AO449" s="26" t="s">
        <v>18</v>
      </c>
      <c r="AP449" s="26" t="s">
        <v>18</v>
      </c>
      <c r="AQ449" s="26" t="s">
        <v>18</v>
      </c>
      <c r="AR449" s="26" t="s">
        <v>18</v>
      </c>
      <c r="AS449" s="26" t="s">
        <v>69</v>
      </c>
      <c r="AT449" s="26" t="s">
        <v>18</v>
      </c>
      <c r="AU449" s="26">
        <v>95</v>
      </c>
      <c r="AV449" s="26" t="s">
        <v>18</v>
      </c>
      <c r="AW449" s="26" t="s">
        <v>18</v>
      </c>
    </row>
    <row r="450" spans="1:49">
      <c r="A450" s="27" t="s">
        <v>1083</v>
      </c>
      <c r="B450" s="27" t="s">
        <v>1084</v>
      </c>
      <c r="C450" s="28">
        <v>13168073198.700001</v>
      </c>
      <c r="D450" s="29">
        <v>89.459999084472656</v>
      </c>
      <c r="E450" s="29">
        <v>23.595916748046875</v>
      </c>
      <c r="F450" s="29">
        <v>8.9508681866223849</v>
      </c>
      <c r="G450" s="29">
        <v>3852800000</v>
      </c>
      <c r="H450" s="29">
        <v>3.6999999284744263</v>
      </c>
      <c r="I450" s="29" t="s">
        <v>28</v>
      </c>
      <c r="J450" s="29" t="s">
        <v>57</v>
      </c>
      <c r="K450" s="30">
        <v>63.552</v>
      </c>
      <c r="L450" s="30">
        <v>68.076999999999998</v>
      </c>
      <c r="M450" s="30">
        <v>2637.136</v>
      </c>
      <c r="N450" s="26" t="s">
        <v>118</v>
      </c>
      <c r="O450" s="30" t="s">
        <v>18</v>
      </c>
      <c r="P450" s="30" t="s">
        <v>18</v>
      </c>
      <c r="Q450" s="30" t="s">
        <v>167</v>
      </c>
      <c r="R450" s="30">
        <v>3.8661043643951416</v>
      </c>
      <c r="S450" s="26" t="s">
        <v>18</v>
      </c>
      <c r="T450" s="26" t="s">
        <v>18</v>
      </c>
      <c r="U450" s="26" t="s">
        <v>114</v>
      </c>
      <c r="V450" s="26" t="s">
        <v>18</v>
      </c>
      <c r="W450" s="26">
        <v>9</v>
      </c>
      <c r="X450" s="26">
        <v>88.888900756835938</v>
      </c>
      <c r="Y450" s="26">
        <v>64.222198486328125</v>
      </c>
      <c r="Z450" s="26">
        <v>33.333301544189453</v>
      </c>
      <c r="AA450" s="26">
        <v>100</v>
      </c>
      <c r="AB450" s="26">
        <v>6.2862792015075684</v>
      </c>
      <c r="AC450" s="26">
        <v>8.59259033203125</v>
      </c>
      <c r="AD450" s="26">
        <v>4.2685055732727051</v>
      </c>
      <c r="AE450" s="26">
        <v>8.6436643600463867</v>
      </c>
      <c r="AF450" s="26">
        <v>2</v>
      </c>
      <c r="AG450" s="26" t="s">
        <v>167</v>
      </c>
      <c r="AH450" s="26" t="s">
        <v>167</v>
      </c>
      <c r="AI450" s="26" t="s">
        <v>167</v>
      </c>
      <c r="AJ450" s="26" t="s">
        <v>167</v>
      </c>
      <c r="AK450" s="26" t="s">
        <v>167</v>
      </c>
      <c r="AL450" s="26" t="s">
        <v>18</v>
      </c>
      <c r="AM450" s="26" t="s">
        <v>18</v>
      </c>
      <c r="AN450" s="26" t="s">
        <v>18</v>
      </c>
      <c r="AO450" s="26" t="s">
        <v>18</v>
      </c>
      <c r="AP450" s="26" t="s">
        <v>18</v>
      </c>
      <c r="AQ450" s="26" t="s">
        <v>18</v>
      </c>
      <c r="AR450" s="26" t="s">
        <v>18</v>
      </c>
      <c r="AS450" s="26" t="s">
        <v>69</v>
      </c>
      <c r="AT450" s="26" t="s">
        <v>18</v>
      </c>
      <c r="AU450" s="26">
        <v>46</v>
      </c>
      <c r="AV450" s="26">
        <v>10</v>
      </c>
      <c r="AW450" s="26" t="s">
        <v>18</v>
      </c>
    </row>
    <row r="451" spans="1:49">
      <c r="A451" s="27" t="s">
        <v>1085</v>
      </c>
      <c r="B451" s="27" t="s">
        <v>1086</v>
      </c>
      <c r="C451" s="28">
        <v>12970106205</v>
      </c>
      <c r="D451" s="29">
        <v>105</v>
      </c>
      <c r="E451" s="29">
        <v>43.779315948486328</v>
      </c>
      <c r="F451" s="29">
        <v>-3.8794335919957623</v>
      </c>
      <c r="G451" s="29">
        <v>2750571008</v>
      </c>
      <c r="H451" s="29">
        <v>5.5100002139806747</v>
      </c>
      <c r="I451" s="29" t="s">
        <v>21</v>
      </c>
      <c r="J451" s="29" t="s">
        <v>249</v>
      </c>
      <c r="K451" s="30">
        <v>7.0629999999999997</v>
      </c>
      <c r="L451" s="30">
        <v>32.435000000000002</v>
      </c>
      <c r="M451" s="30">
        <v>40.463000000000001</v>
      </c>
      <c r="N451" s="26" t="s">
        <v>118</v>
      </c>
      <c r="O451" s="30" t="s">
        <v>18</v>
      </c>
      <c r="P451" s="30" t="s">
        <v>18</v>
      </c>
      <c r="Q451" s="30" t="s">
        <v>167</v>
      </c>
      <c r="R451" s="30" t="s">
        <v>167</v>
      </c>
      <c r="S451" s="26" t="s">
        <v>18</v>
      </c>
      <c r="T451" s="26" t="s">
        <v>18</v>
      </c>
      <c r="U451" s="26" t="s">
        <v>18</v>
      </c>
      <c r="V451" s="26" t="s">
        <v>18</v>
      </c>
      <c r="W451" s="26">
        <v>11</v>
      </c>
      <c r="X451" s="26">
        <v>88.888900756835938</v>
      </c>
      <c r="Y451" s="26">
        <v>61.545501708984375</v>
      </c>
      <c r="Z451" s="26">
        <v>36.363601684570313</v>
      </c>
      <c r="AA451" s="26">
        <v>75</v>
      </c>
      <c r="AB451" s="26">
        <v>7.4324383735656738</v>
      </c>
      <c r="AC451" s="26">
        <v>8.2596988677978516</v>
      </c>
      <c r="AD451" s="26">
        <v>6.3972916603088379</v>
      </c>
      <c r="AE451" s="26">
        <v>8.7533407211303711</v>
      </c>
      <c r="AF451" s="26">
        <v>6.0129613876342773</v>
      </c>
      <c r="AG451" s="26">
        <v>3</v>
      </c>
      <c r="AH451" s="26">
        <v>5.0046601295471191</v>
      </c>
      <c r="AI451" s="26">
        <v>1.5</v>
      </c>
      <c r="AJ451" s="26">
        <v>6.1998467445373535</v>
      </c>
      <c r="AK451" s="26" t="s">
        <v>167</v>
      </c>
      <c r="AL451" s="26" t="s">
        <v>18</v>
      </c>
      <c r="AM451" s="26" t="s">
        <v>18</v>
      </c>
      <c r="AN451" s="26" t="s">
        <v>18</v>
      </c>
      <c r="AO451" s="26" t="s">
        <v>18</v>
      </c>
      <c r="AP451" s="26" t="s">
        <v>18</v>
      </c>
      <c r="AQ451" s="26" t="s">
        <v>18</v>
      </c>
      <c r="AR451" s="26" t="s">
        <v>18</v>
      </c>
      <c r="AS451" s="26" t="s">
        <v>66</v>
      </c>
      <c r="AT451" s="26" t="s">
        <v>18</v>
      </c>
      <c r="AU451" s="26">
        <v>66</v>
      </c>
      <c r="AV451" s="26">
        <v>8</v>
      </c>
      <c r="AW451" s="26" t="s">
        <v>115</v>
      </c>
    </row>
    <row r="452" spans="1:49">
      <c r="A452" s="27" t="s">
        <v>1087</v>
      </c>
      <c r="B452" s="27" t="s">
        <v>1088</v>
      </c>
      <c r="C452" s="28">
        <v>12791253512.16</v>
      </c>
      <c r="D452" s="29">
        <v>56.970001220703125</v>
      </c>
      <c r="E452" s="29">
        <v>21.383794784545898</v>
      </c>
      <c r="F452" s="29">
        <v>-9.2689912565122938</v>
      </c>
      <c r="G452" s="29">
        <v>3695649024</v>
      </c>
      <c r="H452" s="29">
        <v>2.6699999943375587</v>
      </c>
      <c r="I452" s="29" t="s">
        <v>21</v>
      </c>
      <c r="J452" s="29" t="s">
        <v>22</v>
      </c>
      <c r="K452" s="30">
        <v>8.125</v>
      </c>
      <c r="L452" s="30">
        <v>6.8120000000000003</v>
      </c>
      <c r="M452" s="30">
        <v>9.8209999999999997</v>
      </c>
      <c r="N452" s="26" t="s">
        <v>118</v>
      </c>
      <c r="O452" s="30" t="s">
        <v>18</v>
      </c>
      <c r="P452" s="30" t="s">
        <v>18</v>
      </c>
      <c r="Q452" s="30" t="s">
        <v>167</v>
      </c>
      <c r="R452" s="30">
        <v>5.8326334953308105</v>
      </c>
      <c r="S452" s="26" t="s">
        <v>18</v>
      </c>
      <c r="T452" s="26" t="s">
        <v>18</v>
      </c>
      <c r="U452" s="26" t="s">
        <v>18</v>
      </c>
      <c r="V452" s="26" t="s">
        <v>18</v>
      </c>
      <c r="W452" s="26">
        <v>9</v>
      </c>
      <c r="X452" s="26" t="s">
        <v>18</v>
      </c>
      <c r="Y452" s="26">
        <v>64.333297729492188</v>
      </c>
      <c r="Z452" s="26">
        <v>33.333301544189453</v>
      </c>
      <c r="AA452" s="26" t="s">
        <v>18</v>
      </c>
      <c r="AB452" s="26">
        <v>7.3241796493530273</v>
      </c>
      <c r="AC452" s="26">
        <v>7.7688403129577637</v>
      </c>
      <c r="AD452" s="26">
        <v>7.568842887878418</v>
      </c>
      <c r="AE452" s="26">
        <v>8.845703125</v>
      </c>
      <c r="AF452" s="26">
        <v>1.2000000476837158</v>
      </c>
      <c r="AG452" s="26">
        <v>6.8606247901916504</v>
      </c>
      <c r="AH452" s="26">
        <v>4.7851333618164063</v>
      </c>
      <c r="AI452" s="26" t="s">
        <v>167</v>
      </c>
      <c r="AJ452" s="26">
        <v>0</v>
      </c>
      <c r="AK452" s="26" t="s">
        <v>167</v>
      </c>
      <c r="AL452" s="26" t="s">
        <v>18</v>
      </c>
      <c r="AM452" s="26" t="s">
        <v>18</v>
      </c>
      <c r="AN452" s="26">
        <v>51.544998168945313</v>
      </c>
      <c r="AO452" s="26" t="s">
        <v>18</v>
      </c>
      <c r="AP452" s="26" t="s">
        <v>18</v>
      </c>
      <c r="AQ452" s="26" t="s">
        <v>18</v>
      </c>
      <c r="AR452" s="26" t="s">
        <v>18</v>
      </c>
      <c r="AS452" s="26" t="s">
        <v>66</v>
      </c>
      <c r="AT452" s="26" t="s">
        <v>18</v>
      </c>
      <c r="AU452" s="26">
        <v>91</v>
      </c>
      <c r="AV452" s="26">
        <v>8</v>
      </c>
      <c r="AW452" s="26" t="s">
        <v>18</v>
      </c>
    </row>
    <row r="453" spans="1:49">
      <c r="A453" s="27" t="s">
        <v>1089</v>
      </c>
      <c r="B453" s="27" t="s">
        <v>1090</v>
      </c>
      <c r="C453" s="28">
        <v>12737042236.799999</v>
      </c>
      <c r="D453" s="29">
        <v>50.400001525878906</v>
      </c>
      <c r="E453" s="29">
        <v>17.926240921020508</v>
      </c>
      <c r="F453" s="29">
        <v>3.186611787567295</v>
      </c>
      <c r="G453" s="29">
        <v>7500000000</v>
      </c>
      <c r="H453" s="29">
        <v>4.3899999856948853</v>
      </c>
      <c r="I453" s="29" t="s">
        <v>45</v>
      </c>
      <c r="J453" s="29" t="s">
        <v>51</v>
      </c>
      <c r="K453" s="30">
        <v>25247.857</v>
      </c>
      <c r="L453" s="30">
        <v>71.667000000000002</v>
      </c>
      <c r="M453" s="30">
        <v>10067.566000000001</v>
      </c>
      <c r="N453" s="26" t="s">
        <v>118</v>
      </c>
      <c r="O453" s="30" t="s">
        <v>18</v>
      </c>
      <c r="P453" s="30" t="s">
        <v>18</v>
      </c>
      <c r="Q453" s="30">
        <v>7.0841150283813477</v>
      </c>
      <c r="R453" s="30" t="s">
        <v>167</v>
      </c>
      <c r="S453" s="26" t="s">
        <v>114</v>
      </c>
      <c r="T453" s="26" t="s">
        <v>18</v>
      </c>
      <c r="U453" s="26" t="s">
        <v>114</v>
      </c>
      <c r="V453" s="26" t="s">
        <v>18</v>
      </c>
      <c r="W453" s="26">
        <v>14</v>
      </c>
      <c r="X453" s="26" t="s">
        <v>18</v>
      </c>
      <c r="Y453" s="26">
        <v>64.142898559570313</v>
      </c>
      <c r="Z453" s="26">
        <v>35.714298248291016</v>
      </c>
      <c r="AA453" s="26" t="s">
        <v>18</v>
      </c>
      <c r="AB453" s="26">
        <v>6.8760743141174316</v>
      </c>
      <c r="AC453" s="26">
        <v>7.9903888702392578</v>
      </c>
      <c r="AD453" s="26">
        <v>8.0313005447387695</v>
      </c>
      <c r="AE453" s="26">
        <v>8.7380914688110352</v>
      </c>
      <c r="AF453" s="26" t="s">
        <v>167</v>
      </c>
      <c r="AG453" s="26" t="s">
        <v>167</v>
      </c>
      <c r="AH453" s="26" t="s">
        <v>167</v>
      </c>
      <c r="AI453" s="26" t="s">
        <v>167</v>
      </c>
      <c r="AJ453" s="26" t="s">
        <v>167</v>
      </c>
      <c r="AK453" s="26">
        <v>4.7228617668151855</v>
      </c>
      <c r="AL453" s="26">
        <v>7</v>
      </c>
      <c r="AM453" s="26">
        <v>1.0833333333333333</v>
      </c>
      <c r="AN453" s="26">
        <v>24</v>
      </c>
      <c r="AO453" s="26">
        <v>47</v>
      </c>
      <c r="AP453" s="26" t="s">
        <v>18</v>
      </c>
      <c r="AQ453" s="26" t="s">
        <v>18</v>
      </c>
      <c r="AR453" s="26" t="s">
        <v>18</v>
      </c>
      <c r="AS453" s="26" t="s">
        <v>66</v>
      </c>
      <c r="AT453" s="26" t="s">
        <v>18</v>
      </c>
      <c r="AU453" s="26">
        <v>44</v>
      </c>
      <c r="AV453" s="26">
        <v>7</v>
      </c>
      <c r="AW453" s="26" t="s">
        <v>18</v>
      </c>
    </row>
    <row r="454" spans="1:49">
      <c r="A454" s="27" t="s">
        <v>1091</v>
      </c>
      <c r="B454" s="27" t="s">
        <v>1092</v>
      </c>
      <c r="C454" s="28">
        <v>12735447398.190001</v>
      </c>
      <c r="D454" s="29">
        <v>17.930000305175781</v>
      </c>
      <c r="E454" s="29">
        <v>12.703725814819336</v>
      </c>
      <c r="F454" s="29">
        <v>0.4492013809124451</v>
      </c>
      <c r="G454" s="29">
        <v>8696000256</v>
      </c>
      <c r="H454" s="29">
        <v>1.3737970143556595</v>
      </c>
      <c r="I454" s="29" t="s">
        <v>45</v>
      </c>
      <c r="J454" s="29" t="s">
        <v>51</v>
      </c>
      <c r="K454" s="30">
        <v>6638.1589999999997</v>
      </c>
      <c r="L454" s="30">
        <v>38.795000000000002</v>
      </c>
      <c r="M454" s="30">
        <v>17843.338</v>
      </c>
      <c r="N454" s="26" t="s">
        <v>118</v>
      </c>
      <c r="O454" s="30" t="s">
        <v>18</v>
      </c>
      <c r="P454" s="30" t="s">
        <v>18</v>
      </c>
      <c r="Q454" s="30">
        <v>6.3088984489440918</v>
      </c>
      <c r="R454" s="30" t="s">
        <v>167</v>
      </c>
      <c r="S454" s="26" t="s">
        <v>18</v>
      </c>
      <c r="T454" s="26" t="s">
        <v>18</v>
      </c>
      <c r="U454" s="26" t="s">
        <v>114</v>
      </c>
      <c r="V454" s="26" t="s">
        <v>18</v>
      </c>
      <c r="W454" s="26">
        <v>11</v>
      </c>
      <c r="X454" s="26" t="s">
        <v>18</v>
      </c>
      <c r="Y454" s="26">
        <v>58.909099578857422</v>
      </c>
      <c r="Z454" s="26">
        <v>18.181800842285156</v>
      </c>
      <c r="AA454" s="26" t="s">
        <v>18</v>
      </c>
      <c r="AB454" s="26">
        <v>7.307854175567627</v>
      </c>
      <c r="AC454" s="26">
        <v>5.3010678291320801</v>
      </c>
      <c r="AD454" s="26">
        <v>6.3625621795654297</v>
      </c>
      <c r="AE454" s="26">
        <v>8.5104084014892578</v>
      </c>
      <c r="AF454" s="26" t="s">
        <v>167</v>
      </c>
      <c r="AG454" s="26" t="s">
        <v>167</v>
      </c>
      <c r="AH454" s="26" t="s">
        <v>167</v>
      </c>
      <c r="AI454" s="26" t="s">
        <v>167</v>
      </c>
      <c r="AJ454" s="26" t="s">
        <v>167</v>
      </c>
      <c r="AK454" s="26">
        <v>2.3854856491088867</v>
      </c>
      <c r="AL454" s="26" t="s">
        <v>18</v>
      </c>
      <c r="AM454" s="26" t="s">
        <v>18</v>
      </c>
      <c r="AN454" s="26" t="s">
        <v>18</v>
      </c>
      <c r="AO454" s="26">
        <v>39.661998748779297</v>
      </c>
      <c r="AP454" s="26" t="s">
        <v>18</v>
      </c>
      <c r="AQ454" s="26" t="s">
        <v>18</v>
      </c>
      <c r="AR454" s="26" t="s">
        <v>18</v>
      </c>
      <c r="AS454" s="26" t="s">
        <v>66</v>
      </c>
      <c r="AT454" s="26" t="s">
        <v>18</v>
      </c>
      <c r="AU454" s="26">
        <v>48</v>
      </c>
      <c r="AV454" s="26">
        <v>6</v>
      </c>
      <c r="AW454" s="26" t="s">
        <v>18</v>
      </c>
    </row>
    <row r="455" spans="1:49">
      <c r="A455" s="27" t="s">
        <v>1094</v>
      </c>
      <c r="B455" s="27" t="s">
        <v>1095</v>
      </c>
      <c r="C455" s="28">
        <v>12707004847.950001</v>
      </c>
      <c r="D455" s="29">
        <v>49.450000762939453</v>
      </c>
      <c r="E455" s="29">
        <v>15.356513977050781</v>
      </c>
      <c r="F455" s="29">
        <v>19.940604376423199</v>
      </c>
      <c r="G455" s="29">
        <v>20006899712</v>
      </c>
      <c r="H455" s="29">
        <v>-6.7199998795986176</v>
      </c>
      <c r="I455" s="29" t="s">
        <v>16</v>
      </c>
      <c r="J455" s="29" t="s">
        <v>34</v>
      </c>
      <c r="K455" s="30">
        <v>6048.5020000000004</v>
      </c>
      <c r="L455" s="30">
        <v>1670.7619999999999</v>
      </c>
      <c r="M455" s="30">
        <v>12208.808000000001</v>
      </c>
      <c r="N455" s="26" t="s">
        <v>118</v>
      </c>
      <c r="O455" s="30" t="s">
        <v>18</v>
      </c>
      <c r="P455" s="30" t="s">
        <v>18</v>
      </c>
      <c r="Q455" s="30">
        <v>5.1629414558410645</v>
      </c>
      <c r="R455" s="30">
        <v>6.4514780044555664</v>
      </c>
      <c r="S455" s="26" t="s">
        <v>18</v>
      </c>
      <c r="T455" s="26" t="s">
        <v>18</v>
      </c>
      <c r="U455" s="26" t="s">
        <v>114</v>
      </c>
      <c r="V455" s="26" t="s">
        <v>18</v>
      </c>
      <c r="W455" s="26">
        <v>12</v>
      </c>
      <c r="X455" s="26">
        <v>91.666702270507813</v>
      </c>
      <c r="Y455" s="26">
        <v>63.75</v>
      </c>
      <c r="Z455" s="26">
        <v>33.333301544189453</v>
      </c>
      <c r="AA455" s="26">
        <v>75</v>
      </c>
      <c r="AB455" s="26">
        <v>7.3781623840332031</v>
      </c>
      <c r="AC455" s="26">
        <v>8.1142549514770508</v>
      </c>
      <c r="AD455" s="26">
        <v>7.0175228118896484</v>
      </c>
      <c r="AE455" s="26">
        <v>7.4979391098022461</v>
      </c>
      <c r="AF455" s="26">
        <v>4.3149313926696777</v>
      </c>
      <c r="AG455" s="26" t="s">
        <v>167</v>
      </c>
      <c r="AH455" s="26" t="s">
        <v>167</v>
      </c>
      <c r="AI455" s="26" t="s">
        <v>167</v>
      </c>
      <c r="AJ455" s="26" t="s">
        <v>167</v>
      </c>
      <c r="AK455" s="26">
        <v>7.1307463645935059</v>
      </c>
      <c r="AL455" s="26" t="s">
        <v>18</v>
      </c>
      <c r="AM455" s="26" t="s">
        <v>18</v>
      </c>
      <c r="AN455" s="26">
        <v>24</v>
      </c>
      <c r="AO455" s="26">
        <v>54</v>
      </c>
      <c r="AP455" s="26" t="s">
        <v>18</v>
      </c>
      <c r="AQ455" s="26" t="s">
        <v>18</v>
      </c>
      <c r="AR455" s="26" t="s">
        <v>18</v>
      </c>
      <c r="AS455" s="26" t="s">
        <v>66</v>
      </c>
      <c r="AT455" s="26" t="s">
        <v>18</v>
      </c>
      <c r="AU455" s="26">
        <v>85</v>
      </c>
      <c r="AV455" s="26">
        <v>6</v>
      </c>
      <c r="AW455" s="26" t="s">
        <v>18</v>
      </c>
    </row>
    <row r="456" spans="1:49">
      <c r="A456" s="27" t="s">
        <v>1096</v>
      </c>
      <c r="B456" s="27" t="s">
        <v>1097</v>
      </c>
      <c r="C456" s="28">
        <v>12659301698.939999</v>
      </c>
      <c r="D456" s="29">
        <v>173.72999572753906</v>
      </c>
      <c r="E456" s="29">
        <v>32.033355712890625</v>
      </c>
      <c r="F456" s="29">
        <v>6.6518782204142868</v>
      </c>
      <c r="G456" s="29">
        <v>2160254976</v>
      </c>
      <c r="H456" s="29">
        <v>5.1200000047683716</v>
      </c>
      <c r="I456" s="29" t="s">
        <v>19</v>
      </c>
      <c r="J456" s="29" t="s">
        <v>120</v>
      </c>
      <c r="K456" s="30">
        <v>5.1079999999999997</v>
      </c>
      <c r="L456" s="30">
        <v>29.420999999999999</v>
      </c>
      <c r="M456" s="30">
        <v>56.317</v>
      </c>
      <c r="N456" s="26" t="s">
        <v>118</v>
      </c>
      <c r="O456" s="30" t="s">
        <v>18</v>
      </c>
      <c r="P456" s="30" t="s">
        <v>18</v>
      </c>
      <c r="Q456" s="30" t="s">
        <v>167</v>
      </c>
      <c r="R456" s="30">
        <v>2.4172248840332031</v>
      </c>
      <c r="S456" s="26" t="s">
        <v>18</v>
      </c>
      <c r="T456" s="26" t="s">
        <v>18</v>
      </c>
      <c r="U456" s="26" t="s">
        <v>18</v>
      </c>
      <c r="V456" s="26" t="s">
        <v>18</v>
      </c>
      <c r="W456" s="26">
        <v>8</v>
      </c>
      <c r="X456" s="26">
        <v>88.888900756835938</v>
      </c>
      <c r="Y456" s="26">
        <v>60.625</v>
      </c>
      <c r="Z456" s="26">
        <v>25</v>
      </c>
      <c r="AA456" s="26">
        <v>75</v>
      </c>
      <c r="AB456" s="26">
        <v>6.9126663208007813</v>
      </c>
      <c r="AC456" s="26">
        <v>7.0482668876647949</v>
      </c>
      <c r="AD456" s="26">
        <v>6.7448334693908691</v>
      </c>
      <c r="AE456" s="26">
        <v>9.6782236099243164</v>
      </c>
      <c r="AF456" s="26" t="s">
        <v>167</v>
      </c>
      <c r="AG456" s="26" t="s">
        <v>167</v>
      </c>
      <c r="AH456" s="26">
        <v>4.6396331787109375</v>
      </c>
      <c r="AI456" s="26">
        <v>1.0974937677383423</v>
      </c>
      <c r="AJ456" s="26" t="s">
        <v>167</v>
      </c>
      <c r="AK456" s="26" t="s">
        <v>167</v>
      </c>
      <c r="AL456" s="26" t="s">
        <v>18</v>
      </c>
      <c r="AM456" s="26" t="s">
        <v>18</v>
      </c>
      <c r="AN456" s="26" t="s">
        <v>18</v>
      </c>
      <c r="AO456" s="26">
        <v>0</v>
      </c>
      <c r="AP456" s="26" t="s">
        <v>18</v>
      </c>
      <c r="AQ456" s="26" t="s">
        <v>18</v>
      </c>
      <c r="AR456" s="26" t="s">
        <v>18</v>
      </c>
      <c r="AS456" s="26" t="s">
        <v>66</v>
      </c>
      <c r="AT456" s="26" t="s">
        <v>18</v>
      </c>
      <c r="AU456" s="26">
        <v>70</v>
      </c>
      <c r="AV456" s="26">
        <v>7</v>
      </c>
      <c r="AW456" s="26" t="s">
        <v>18</v>
      </c>
    </row>
    <row r="457" spans="1:49">
      <c r="A457" s="27" t="s">
        <v>1098</v>
      </c>
      <c r="B457" s="27" t="s">
        <v>1099</v>
      </c>
      <c r="C457" s="28">
        <v>12378528472.139999</v>
      </c>
      <c r="D457" s="29">
        <v>27.659999847412109</v>
      </c>
      <c r="E457" s="29">
        <v>18.752313613891602</v>
      </c>
      <c r="F457" s="29">
        <v>4.8633074428512169</v>
      </c>
      <c r="G457" s="29">
        <v>7462000000</v>
      </c>
      <c r="H457" s="29">
        <v>3.0099999904632568</v>
      </c>
      <c r="I457" s="29" t="s">
        <v>45</v>
      </c>
      <c r="J457" s="29" t="s">
        <v>51</v>
      </c>
      <c r="K457" s="30">
        <v>18330.353999999999</v>
      </c>
      <c r="L457" s="30">
        <v>7.9480000000000004</v>
      </c>
      <c r="M457" s="30">
        <v>14618.191999999999</v>
      </c>
      <c r="N457" s="26" t="s">
        <v>118</v>
      </c>
      <c r="O457" s="30" t="s">
        <v>18</v>
      </c>
      <c r="P457" s="30" t="s">
        <v>18</v>
      </c>
      <c r="Q457" s="30">
        <v>5.4588828086853027</v>
      </c>
      <c r="R457" s="30" t="s">
        <v>167</v>
      </c>
      <c r="S457" s="26" t="s">
        <v>18</v>
      </c>
      <c r="T457" s="26" t="s">
        <v>18</v>
      </c>
      <c r="U457" s="26" t="s">
        <v>114</v>
      </c>
      <c r="V457" s="26" t="s">
        <v>18</v>
      </c>
      <c r="W457" s="26">
        <v>12</v>
      </c>
      <c r="X457" s="26" t="s">
        <v>18</v>
      </c>
      <c r="Y457" s="26">
        <v>64.5</v>
      </c>
      <c r="Z457" s="26">
        <v>33.333301544189453</v>
      </c>
      <c r="AA457" s="26" t="s">
        <v>18</v>
      </c>
      <c r="AB457" s="26">
        <v>8.3941640853881836</v>
      </c>
      <c r="AC457" s="26">
        <v>9.2366151809692383</v>
      </c>
      <c r="AD457" s="26">
        <v>7.0405573844909668</v>
      </c>
      <c r="AE457" s="26">
        <v>9.8404083251953125</v>
      </c>
      <c r="AF457" s="26" t="s">
        <v>167</v>
      </c>
      <c r="AG457" s="26" t="s">
        <v>167</v>
      </c>
      <c r="AH457" s="26" t="s">
        <v>167</v>
      </c>
      <c r="AI457" s="26" t="s">
        <v>167</v>
      </c>
      <c r="AJ457" s="26" t="s">
        <v>167</v>
      </c>
      <c r="AK457" s="26">
        <v>3.8545153141021729</v>
      </c>
      <c r="AL457" s="26" t="s">
        <v>18</v>
      </c>
      <c r="AM457" s="26" t="s">
        <v>18</v>
      </c>
      <c r="AN457" s="26" t="s">
        <v>18</v>
      </c>
      <c r="AO457" s="26">
        <v>44</v>
      </c>
      <c r="AP457" s="26" t="s">
        <v>18</v>
      </c>
      <c r="AQ457" s="26" t="s">
        <v>18</v>
      </c>
      <c r="AR457" s="26" t="s">
        <v>18</v>
      </c>
      <c r="AS457" s="26" t="s">
        <v>67</v>
      </c>
      <c r="AT457" s="26" t="s">
        <v>18</v>
      </c>
      <c r="AU457" s="26">
        <v>69</v>
      </c>
      <c r="AV457" s="26">
        <v>3</v>
      </c>
      <c r="AW457" s="26" t="s">
        <v>18</v>
      </c>
    </row>
    <row r="458" spans="1:49">
      <c r="A458" s="27" t="s">
        <v>1100</v>
      </c>
      <c r="B458" s="27" t="s">
        <v>1101</v>
      </c>
      <c r="C458" s="28">
        <v>12357804483.310001</v>
      </c>
      <c r="D458" s="29">
        <v>32.630001068115234</v>
      </c>
      <c r="E458" s="29">
        <v>11.599987983703613</v>
      </c>
      <c r="F458" s="29">
        <v>1.0200072253661041</v>
      </c>
      <c r="G458" s="29">
        <v>10889300224</v>
      </c>
      <c r="H458" s="29">
        <v>2.870000034570694</v>
      </c>
      <c r="I458" s="29" t="s">
        <v>26</v>
      </c>
      <c r="J458" s="29" t="s">
        <v>39</v>
      </c>
      <c r="K458" s="30">
        <v>18.483000000000001</v>
      </c>
      <c r="L458" s="30">
        <v>50.793999999999997</v>
      </c>
      <c r="M458" s="30">
        <v>180.517</v>
      </c>
      <c r="N458" s="26" t="s">
        <v>118</v>
      </c>
      <c r="O458" s="30" t="s">
        <v>18</v>
      </c>
      <c r="P458" s="30" t="s">
        <v>18</v>
      </c>
      <c r="Q458" s="30" t="s">
        <v>167</v>
      </c>
      <c r="R458" s="30">
        <v>5.6376008987426758</v>
      </c>
      <c r="S458" s="26" t="s">
        <v>114</v>
      </c>
      <c r="T458" s="26" t="s">
        <v>114</v>
      </c>
      <c r="U458" s="26" t="s">
        <v>114</v>
      </c>
      <c r="V458" s="26" t="s">
        <v>18</v>
      </c>
      <c r="W458" s="26">
        <v>10</v>
      </c>
      <c r="X458" s="26" t="s">
        <v>18</v>
      </c>
      <c r="Y458" s="26">
        <v>66.5</v>
      </c>
      <c r="Z458" s="26">
        <v>40</v>
      </c>
      <c r="AA458" s="26" t="s">
        <v>18</v>
      </c>
      <c r="AB458" s="26">
        <v>5.449582576751709</v>
      </c>
      <c r="AC458" s="26">
        <v>7.9091310501098633</v>
      </c>
      <c r="AD458" s="26">
        <v>7.299034595489502</v>
      </c>
      <c r="AE458" s="26">
        <v>8.1555995941162109</v>
      </c>
      <c r="AF458" s="26" t="s">
        <v>167</v>
      </c>
      <c r="AG458" s="26" t="s">
        <v>167</v>
      </c>
      <c r="AH458" s="26">
        <v>9.0299367904663086</v>
      </c>
      <c r="AI458" s="26">
        <v>0</v>
      </c>
      <c r="AJ458" s="26">
        <v>8.5882349014282227</v>
      </c>
      <c r="AK458" s="26" t="s">
        <v>167</v>
      </c>
      <c r="AL458" s="26" t="s">
        <v>18</v>
      </c>
      <c r="AM458" s="26" t="s">
        <v>18</v>
      </c>
      <c r="AN458" s="26" t="s">
        <v>18</v>
      </c>
      <c r="AO458" s="26" t="s">
        <v>18</v>
      </c>
      <c r="AP458" s="26" t="s">
        <v>18</v>
      </c>
      <c r="AQ458" s="26" t="s">
        <v>18</v>
      </c>
      <c r="AR458" s="26" t="s">
        <v>18</v>
      </c>
      <c r="AS458" s="26" t="s">
        <v>67</v>
      </c>
      <c r="AT458" s="26" t="s">
        <v>18</v>
      </c>
      <c r="AU458" s="26">
        <v>97</v>
      </c>
      <c r="AV458" s="26">
        <v>2</v>
      </c>
      <c r="AW458" s="26" t="s">
        <v>18</v>
      </c>
    </row>
    <row r="459" spans="1:49">
      <c r="A459" s="27" t="s">
        <v>1102</v>
      </c>
      <c r="B459" s="27" t="s">
        <v>1103</v>
      </c>
      <c r="C459" s="28">
        <v>12316273768.049999</v>
      </c>
      <c r="D459" s="29">
        <v>37.409999847412109</v>
      </c>
      <c r="E459" s="29">
        <v>134.79721069335938</v>
      </c>
      <c r="F459" s="29">
        <v>-1.2220723003794509</v>
      </c>
      <c r="G459" s="29">
        <v>1627500992</v>
      </c>
      <c r="H459" s="29">
        <v>1.3399999588727951</v>
      </c>
      <c r="I459" s="29" t="s">
        <v>30</v>
      </c>
      <c r="J459" s="29" t="s">
        <v>128</v>
      </c>
      <c r="K459" s="30">
        <v>15.313000000000001</v>
      </c>
      <c r="L459" s="30">
        <v>37.902000000000001</v>
      </c>
      <c r="M459" s="30">
        <v>60.293999999999997</v>
      </c>
      <c r="N459" s="26" t="s">
        <v>118</v>
      </c>
      <c r="O459" s="30" t="s">
        <v>18</v>
      </c>
      <c r="P459" s="30" t="s">
        <v>18</v>
      </c>
      <c r="Q459" s="30">
        <v>5.2177267074584961</v>
      </c>
      <c r="R459" s="30">
        <v>5.8671584129333496</v>
      </c>
      <c r="S459" s="26" t="s">
        <v>18</v>
      </c>
      <c r="T459" s="26" t="s">
        <v>18</v>
      </c>
      <c r="U459" s="26" t="s">
        <v>18</v>
      </c>
      <c r="V459" s="26" t="s">
        <v>18</v>
      </c>
      <c r="W459" s="26">
        <v>10</v>
      </c>
      <c r="X459" s="26" t="s">
        <v>18</v>
      </c>
      <c r="Y459" s="26">
        <v>69.800003051757813</v>
      </c>
      <c r="Z459" s="26">
        <v>30</v>
      </c>
      <c r="AA459" s="26" t="s">
        <v>18</v>
      </c>
      <c r="AB459" s="26">
        <v>7.1660780906677246</v>
      </c>
      <c r="AC459" s="26">
        <v>7.220585823059082</v>
      </c>
      <c r="AD459" s="26">
        <v>7.6214394569396973</v>
      </c>
      <c r="AE459" s="26">
        <v>8.8232059478759766</v>
      </c>
      <c r="AF459" s="26" t="s">
        <v>167</v>
      </c>
      <c r="AG459" s="26" t="s">
        <v>167</v>
      </c>
      <c r="AH459" s="26">
        <v>7.5181527137756348</v>
      </c>
      <c r="AI459" s="26" t="s">
        <v>167</v>
      </c>
      <c r="AJ459" s="26" t="s">
        <v>167</v>
      </c>
      <c r="AK459" s="26" t="s">
        <v>167</v>
      </c>
      <c r="AL459" s="26" t="s">
        <v>18</v>
      </c>
      <c r="AM459" s="26" t="s">
        <v>18</v>
      </c>
      <c r="AN459" s="26" t="s">
        <v>18</v>
      </c>
      <c r="AO459" s="26" t="s">
        <v>18</v>
      </c>
      <c r="AP459" s="26" t="s">
        <v>18</v>
      </c>
      <c r="AQ459" s="26" t="s">
        <v>18</v>
      </c>
      <c r="AR459" s="26" t="s">
        <v>18</v>
      </c>
      <c r="AS459" s="26" t="s">
        <v>71</v>
      </c>
      <c r="AT459" s="26" t="s">
        <v>18</v>
      </c>
      <c r="AU459" s="26">
        <v>65</v>
      </c>
      <c r="AV459" s="26">
        <v>7</v>
      </c>
      <c r="AW459" s="26" t="s">
        <v>18</v>
      </c>
    </row>
    <row r="460" spans="1:49">
      <c r="A460" s="27" t="s">
        <v>1104</v>
      </c>
      <c r="B460" s="27" t="s">
        <v>1105</v>
      </c>
      <c r="C460" s="28">
        <v>12265205149.02</v>
      </c>
      <c r="D460" s="29">
        <v>182.46000671386719</v>
      </c>
      <c r="E460" s="29">
        <v>17.38494873046875</v>
      </c>
      <c r="F460" s="29">
        <v>19.836291768127868</v>
      </c>
      <c r="G460" s="29">
        <v>14281976064</v>
      </c>
      <c r="H460" s="29">
        <v>10.360000133514404</v>
      </c>
      <c r="I460" s="29" t="s">
        <v>21</v>
      </c>
      <c r="J460" s="29" t="s">
        <v>41</v>
      </c>
      <c r="K460" s="30">
        <v>151.422</v>
      </c>
      <c r="L460" s="30">
        <v>350.178</v>
      </c>
      <c r="M460" s="30">
        <v>243.107</v>
      </c>
      <c r="N460" s="26" t="s">
        <v>118</v>
      </c>
      <c r="O460" s="30" t="s">
        <v>18</v>
      </c>
      <c r="P460" s="30" t="s">
        <v>18</v>
      </c>
      <c r="Q460" s="30" t="s">
        <v>167</v>
      </c>
      <c r="R460" s="30">
        <v>0</v>
      </c>
      <c r="S460" s="26" t="s">
        <v>18</v>
      </c>
      <c r="T460" s="26" t="s">
        <v>18</v>
      </c>
      <c r="U460" s="26" t="s">
        <v>18</v>
      </c>
      <c r="V460" s="26" t="s">
        <v>18</v>
      </c>
      <c r="W460" s="26">
        <v>7</v>
      </c>
      <c r="X460" s="26" t="s">
        <v>18</v>
      </c>
      <c r="Y460" s="26">
        <v>65.285697937011719</v>
      </c>
      <c r="Z460" s="26">
        <v>42.857101440429688</v>
      </c>
      <c r="AA460" s="26" t="s">
        <v>18</v>
      </c>
      <c r="AB460" s="26">
        <v>4.4224600791931152</v>
      </c>
      <c r="AC460" s="26">
        <v>7.4640493392944336</v>
      </c>
      <c r="AD460" s="26">
        <v>1.0006929636001587</v>
      </c>
      <c r="AE460" s="26">
        <v>9.240147590637207</v>
      </c>
      <c r="AF460" s="26">
        <v>0</v>
      </c>
      <c r="AG460" s="26" t="s">
        <v>167</v>
      </c>
      <c r="AH460" s="26">
        <v>0</v>
      </c>
      <c r="AI460" s="26">
        <v>2</v>
      </c>
      <c r="AJ460" s="26" t="s">
        <v>167</v>
      </c>
      <c r="AK460" s="26">
        <v>0</v>
      </c>
      <c r="AL460" s="26" t="s">
        <v>18</v>
      </c>
      <c r="AM460" s="26" t="s">
        <v>18</v>
      </c>
      <c r="AN460" s="26" t="s">
        <v>18</v>
      </c>
      <c r="AO460" s="26">
        <v>0.55000001192092896</v>
      </c>
      <c r="AP460" s="26" t="s">
        <v>18</v>
      </c>
      <c r="AQ460" s="26" t="s">
        <v>18</v>
      </c>
      <c r="AR460" s="26" t="s">
        <v>18</v>
      </c>
      <c r="AS460" s="26" t="s">
        <v>1106</v>
      </c>
      <c r="AT460" s="26" t="s">
        <v>18</v>
      </c>
      <c r="AU460" s="26">
        <v>34</v>
      </c>
      <c r="AV460" s="26">
        <v>10</v>
      </c>
      <c r="AW460" s="26" t="s">
        <v>18</v>
      </c>
    </row>
    <row r="461" spans="1:49">
      <c r="A461" s="27" t="s">
        <v>1107</v>
      </c>
      <c r="B461" s="27" t="s">
        <v>1108</v>
      </c>
      <c r="C461" s="28">
        <v>12255147692.92</v>
      </c>
      <c r="D461" s="29">
        <v>53.380001068115234</v>
      </c>
      <c r="E461" s="29">
        <v>16.638313293457031</v>
      </c>
      <c r="F461" s="29">
        <v>5.2592284515827981</v>
      </c>
      <c r="G461" s="29">
        <v>5505400000</v>
      </c>
      <c r="H461" s="29">
        <v>1.5899999514222145</v>
      </c>
      <c r="I461" s="29" t="s">
        <v>45</v>
      </c>
      <c r="J461" s="29" t="s">
        <v>51</v>
      </c>
      <c r="K461" s="30">
        <v>4925.5420000000004</v>
      </c>
      <c r="L461" s="30">
        <v>62.097999999999999</v>
      </c>
      <c r="M461" s="30">
        <v>63542.993000000002</v>
      </c>
      <c r="N461" s="26" t="s">
        <v>118</v>
      </c>
      <c r="O461" s="30" t="s">
        <v>18</v>
      </c>
      <c r="P461" s="30" t="s">
        <v>18</v>
      </c>
      <c r="Q461" s="30">
        <v>5.5038747787475586</v>
      </c>
      <c r="R461" s="30" t="s">
        <v>167</v>
      </c>
      <c r="S461" s="26" t="s">
        <v>18</v>
      </c>
      <c r="T461" s="26" t="s">
        <v>18</v>
      </c>
      <c r="U461" s="26" t="s">
        <v>18</v>
      </c>
      <c r="V461" s="26" t="s">
        <v>18</v>
      </c>
      <c r="W461" s="26">
        <v>12</v>
      </c>
      <c r="X461" s="26" t="s">
        <v>18</v>
      </c>
      <c r="Y461" s="26">
        <v>62.666698455810547</v>
      </c>
      <c r="Z461" s="26">
        <v>33.333301544189453</v>
      </c>
      <c r="AA461" s="26" t="s">
        <v>18</v>
      </c>
      <c r="AB461" s="26">
        <v>7.5813112258911133</v>
      </c>
      <c r="AC461" s="26">
        <v>8.1351203918457031</v>
      </c>
      <c r="AD461" s="26">
        <v>7.8595108985900879</v>
      </c>
      <c r="AE461" s="26">
        <v>8.8378076553344727</v>
      </c>
      <c r="AF461" s="26" t="s">
        <v>167</v>
      </c>
      <c r="AG461" s="26" t="s">
        <v>167</v>
      </c>
      <c r="AH461" s="26" t="s">
        <v>167</v>
      </c>
      <c r="AI461" s="26" t="s">
        <v>167</v>
      </c>
      <c r="AJ461" s="26" t="s">
        <v>167</v>
      </c>
      <c r="AK461" s="26">
        <v>5.1348710060119629</v>
      </c>
      <c r="AL461" s="26" t="s">
        <v>18</v>
      </c>
      <c r="AM461" s="26" t="s">
        <v>18</v>
      </c>
      <c r="AN461" s="26" t="s">
        <v>18</v>
      </c>
      <c r="AO461" s="26">
        <v>34</v>
      </c>
      <c r="AP461" s="26" t="s">
        <v>18</v>
      </c>
      <c r="AQ461" s="26" t="s">
        <v>18</v>
      </c>
      <c r="AR461" s="26" t="s">
        <v>18</v>
      </c>
      <c r="AS461" s="26" t="s">
        <v>68</v>
      </c>
      <c r="AT461" s="26" t="s">
        <v>18</v>
      </c>
      <c r="AU461" s="26">
        <v>82</v>
      </c>
      <c r="AV461" s="26">
        <v>1</v>
      </c>
      <c r="AW461" s="26" t="s">
        <v>18</v>
      </c>
    </row>
    <row r="462" spans="1:49">
      <c r="A462" s="27" t="s">
        <v>1109</v>
      </c>
      <c r="B462" s="27" t="s">
        <v>1110</v>
      </c>
      <c r="C462" s="28">
        <v>12106985000</v>
      </c>
      <c r="D462" s="29">
        <v>138.05000305175781</v>
      </c>
      <c r="E462" s="29">
        <v>15.625210762023926</v>
      </c>
      <c r="F462" s="29">
        <v>31.777396178588123</v>
      </c>
      <c r="G462" s="29">
        <v>12140146688</v>
      </c>
      <c r="H462" s="29">
        <v>7.6100000143051147</v>
      </c>
      <c r="I462" s="29" t="s">
        <v>21</v>
      </c>
      <c r="J462" s="29" t="s">
        <v>41</v>
      </c>
      <c r="K462" s="30">
        <v>64.088999999999999</v>
      </c>
      <c r="L462" s="30">
        <v>222.96700000000001</v>
      </c>
      <c r="M462" s="30">
        <v>1578.0319999999999</v>
      </c>
      <c r="N462" s="26" t="s">
        <v>118</v>
      </c>
      <c r="O462" s="30" t="s">
        <v>18</v>
      </c>
      <c r="P462" s="30" t="s">
        <v>18</v>
      </c>
      <c r="Q462" s="30" t="s">
        <v>167</v>
      </c>
      <c r="R462" s="30">
        <v>9.1645097732543945</v>
      </c>
      <c r="S462" s="26" t="s">
        <v>18</v>
      </c>
      <c r="T462" s="26" t="s">
        <v>18</v>
      </c>
      <c r="U462" s="26" t="s">
        <v>114</v>
      </c>
      <c r="V462" s="26" t="s">
        <v>18</v>
      </c>
      <c r="W462" s="26">
        <v>10</v>
      </c>
      <c r="X462" s="26" t="s">
        <v>18</v>
      </c>
      <c r="Y462" s="26">
        <v>62.5</v>
      </c>
      <c r="Z462" s="26">
        <v>40</v>
      </c>
      <c r="AA462" s="26" t="s">
        <v>18</v>
      </c>
      <c r="AB462" s="26">
        <v>6.8423476219177246</v>
      </c>
      <c r="AC462" s="26">
        <v>8.5779390335083008</v>
      </c>
      <c r="AD462" s="26">
        <v>8.4907112121582031</v>
      </c>
      <c r="AE462" s="26">
        <v>7.6634936332702637</v>
      </c>
      <c r="AF462" s="26">
        <v>0</v>
      </c>
      <c r="AG462" s="26" t="s">
        <v>167</v>
      </c>
      <c r="AH462" s="26">
        <v>5.1351146697998047</v>
      </c>
      <c r="AI462" s="26">
        <v>2</v>
      </c>
      <c r="AJ462" s="26" t="s">
        <v>167</v>
      </c>
      <c r="AK462" s="26">
        <v>0</v>
      </c>
      <c r="AL462" s="26" t="s">
        <v>18</v>
      </c>
      <c r="AM462" s="26" t="s">
        <v>18</v>
      </c>
      <c r="AN462" s="26" t="s">
        <v>18</v>
      </c>
      <c r="AO462" s="26" t="s">
        <v>18</v>
      </c>
      <c r="AP462" s="26" t="s">
        <v>18</v>
      </c>
      <c r="AQ462" s="26" t="s">
        <v>18</v>
      </c>
      <c r="AR462" s="26" t="s">
        <v>18</v>
      </c>
      <c r="AS462" s="26" t="s">
        <v>67</v>
      </c>
      <c r="AT462" s="26" t="s">
        <v>18</v>
      </c>
      <c r="AU462" s="26">
        <v>97</v>
      </c>
      <c r="AV462" s="26">
        <v>5</v>
      </c>
      <c r="AW462" s="26" t="s">
        <v>18</v>
      </c>
    </row>
    <row r="463" spans="1:49">
      <c r="A463" s="27" t="s">
        <v>1111</v>
      </c>
      <c r="B463" s="27" t="s">
        <v>1112</v>
      </c>
      <c r="C463" s="28">
        <v>12021575314.02</v>
      </c>
      <c r="D463" s="29">
        <v>37.060001373291016</v>
      </c>
      <c r="E463" s="29">
        <v>24.64410400390625</v>
      </c>
      <c r="F463" s="29">
        <v>26.45922875552742</v>
      </c>
      <c r="G463" s="29">
        <v>5564499968</v>
      </c>
      <c r="H463" s="29">
        <v>0.96999996900558472</v>
      </c>
      <c r="I463" s="29" t="s">
        <v>31</v>
      </c>
      <c r="J463" s="29" t="s">
        <v>256</v>
      </c>
      <c r="K463" s="30">
        <v>7.3819999999999997</v>
      </c>
      <c r="L463" s="30">
        <v>94.95</v>
      </c>
      <c r="M463" s="30">
        <v>1994.7860000000001</v>
      </c>
      <c r="N463" s="26" t="s">
        <v>118</v>
      </c>
      <c r="O463" s="30" t="s">
        <v>18</v>
      </c>
      <c r="P463" s="30" t="s">
        <v>18</v>
      </c>
      <c r="Q463" s="30" t="s">
        <v>167</v>
      </c>
      <c r="R463" s="30" t="s">
        <v>167</v>
      </c>
      <c r="S463" s="26" t="s">
        <v>18</v>
      </c>
      <c r="T463" s="26" t="s">
        <v>18</v>
      </c>
      <c r="U463" s="26" t="s">
        <v>18</v>
      </c>
      <c r="V463" s="26" t="s">
        <v>18</v>
      </c>
      <c r="W463" s="26">
        <v>10</v>
      </c>
      <c r="X463" s="26" t="s">
        <v>18</v>
      </c>
      <c r="Y463" s="26">
        <v>62.599998474121094</v>
      </c>
      <c r="Z463" s="26">
        <v>30</v>
      </c>
      <c r="AA463" s="26" t="s">
        <v>18</v>
      </c>
      <c r="AB463" s="26">
        <v>6.6702132225036621</v>
      </c>
      <c r="AC463" s="26">
        <v>6.7280716896057129</v>
      </c>
      <c r="AD463" s="26">
        <v>6.6559028625488281</v>
      </c>
      <c r="AE463" s="26">
        <v>8.1011533737182617</v>
      </c>
      <c r="AF463" s="26">
        <v>3</v>
      </c>
      <c r="AG463" s="26">
        <v>3</v>
      </c>
      <c r="AH463" s="26">
        <v>2.6615843772888184</v>
      </c>
      <c r="AI463" s="26">
        <v>10</v>
      </c>
      <c r="AJ463" s="26" t="s">
        <v>167</v>
      </c>
      <c r="AK463" s="26" t="s">
        <v>167</v>
      </c>
      <c r="AL463" s="26" t="s">
        <v>18</v>
      </c>
      <c r="AM463" s="26" t="s">
        <v>18</v>
      </c>
      <c r="AN463" s="26" t="s">
        <v>18</v>
      </c>
      <c r="AO463" s="26" t="s">
        <v>18</v>
      </c>
      <c r="AP463" s="26" t="s">
        <v>18</v>
      </c>
      <c r="AQ463" s="26" t="s">
        <v>114</v>
      </c>
      <c r="AR463" s="26" t="s">
        <v>18</v>
      </c>
      <c r="AS463" s="26" t="s">
        <v>67</v>
      </c>
      <c r="AT463" s="26" t="s">
        <v>18</v>
      </c>
      <c r="AU463" s="26">
        <v>85</v>
      </c>
      <c r="AV463" s="26">
        <v>5</v>
      </c>
      <c r="AW463" s="26" t="s">
        <v>18</v>
      </c>
    </row>
    <row r="464" spans="1:49">
      <c r="A464" s="27" t="s">
        <v>1113</v>
      </c>
      <c r="B464" s="27" t="s">
        <v>1114</v>
      </c>
      <c r="C464" s="28">
        <v>12002662394.559999</v>
      </c>
      <c r="D464" s="29">
        <v>187.75999450683594</v>
      </c>
      <c r="E464" s="29">
        <v>19.946392059326172</v>
      </c>
      <c r="F464" s="29">
        <v>30.731673267683334</v>
      </c>
      <c r="G464" s="29">
        <v>6604299904</v>
      </c>
      <c r="H464" s="29">
        <v>8.9900000095367432</v>
      </c>
      <c r="I464" s="29" t="s">
        <v>23</v>
      </c>
      <c r="J464" s="29" t="s">
        <v>308</v>
      </c>
      <c r="K464" s="30">
        <v>11.725</v>
      </c>
      <c r="L464" s="30">
        <v>61.966999999999999</v>
      </c>
      <c r="M464" s="30">
        <v>1591.385</v>
      </c>
      <c r="N464" s="26" t="s">
        <v>122</v>
      </c>
      <c r="O464" s="30">
        <v>73.013999938964844</v>
      </c>
      <c r="P464" s="30">
        <v>11.331243394835937</v>
      </c>
      <c r="Q464" s="30">
        <v>10</v>
      </c>
      <c r="R464" s="30" t="s">
        <v>167</v>
      </c>
      <c r="S464" s="26" t="s">
        <v>114</v>
      </c>
      <c r="T464" s="26" t="s">
        <v>114</v>
      </c>
      <c r="U464" s="26" t="s">
        <v>114</v>
      </c>
      <c r="V464" s="26" t="s">
        <v>115</v>
      </c>
      <c r="W464" s="26">
        <v>13</v>
      </c>
      <c r="X464" s="26">
        <v>76.923103332519531</v>
      </c>
      <c r="Y464" s="26">
        <v>64.230796813964844</v>
      </c>
      <c r="Z464" s="26">
        <v>38.461498260498047</v>
      </c>
      <c r="AA464" s="26">
        <v>73.699996948242188</v>
      </c>
      <c r="AB464" s="26">
        <v>5.6904783248901367</v>
      </c>
      <c r="AC464" s="26">
        <v>5.9404020309448242</v>
      </c>
      <c r="AD464" s="26">
        <v>5.1995549201965332</v>
      </c>
      <c r="AE464" s="26">
        <v>7.7709541320800781</v>
      </c>
      <c r="AF464" s="26">
        <v>3</v>
      </c>
      <c r="AG464" s="26">
        <v>1</v>
      </c>
      <c r="AH464" s="26" t="s">
        <v>167</v>
      </c>
      <c r="AI464" s="26">
        <v>10</v>
      </c>
      <c r="AJ464" s="26">
        <v>0</v>
      </c>
      <c r="AK464" s="26" t="s">
        <v>167</v>
      </c>
      <c r="AL464" s="26" t="s">
        <v>18</v>
      </c>
      <c r="AM464" s="26">
        <v>0.78125000000000011</v>
      </c>
      <c r="AN464" s="26">
        <v>64</v>
      </c>
      <c r="AO464" s="26">
        <v>1.2000000104308128E-2</v>
      </c>
      <c r="AP464" s="26" t="s">
        <v>18</v>
      </c>
      <c r="AQ464" s="26" t="s">
        <v>115</v>
      </c>
      <c r="AR464" s="26" t="s">
        <v>18</v>
      </c>
      <c r="AS464" s="26" t="s">
        <v>70</v>
      </c>
      <c r="AT464" s="26" t="s">
        <v>18</v>
      </c>
      <c r="AU464" s="26">
        <v>91</v>
      </c>
      <c r="AV464" s="26">
        <v>10</v>
      </c>
      <c r="AW464" s="26" t="s">
        <v>114</v>
      </c>
    </row>
    <row r="465" spans="1:49">
      <c r="A465" s="27" t="s">
        <v>1115</v>
      </c>
      <c r="B465" s="27" t="s">
        <v>1116</v>
      </c>
      <c r="C465" s="28">
        <v>11985270122</v>
      </c>
      <c r="D465" s="29">
        <v>171.39999389648438</v>
      </c>
      <c r="E465" s="29">
        <v>62.242099761962891</v>
      </c>
      <c r="F465" s="29">
        <v>-21.006545639483431</v>
      </c>
      <c r="G465" s="29">
        <v>1697100000</v>
      </c>
      <c r="H465" s="29">
        <v>2.9500000178813934</v>
      </c>
      <c r="I465" s="29" t="s">
        <v>21</v>
      </c>
      <c r="J465" s="29" t="s">
        <v>29</v>
      </c>
      <c r="K465" s="30">
        <v>1.6850000000000001</v>
      </c>
      <c r="L465" s="30">
        <v>4.1040000000000001</v>
      </c>
      <c r="M465" s="30">
        <v>78.352000000000004</v>
      </c>
      <c r="N465" s="26" t="s">
        <v>118</v>
      </c>
      <c r="O465" s="30" t="s">
        <v>18</v>
      </c>
      <c r="P465" s="30" t="s">
        <v>18</v>
      </c>
      <c r="Q465" s="30" t="s">
        <v>167</v>
      </c>
      <c r="R465" s="30" t="s">
        <v>167</v>
      </c>
      <c r="S465" s="26" t="s">
        <v>18</v>
      </c>
      <c r="T465" s="26" t="s">
        <v>18</v>
      </c>
      <c r="U465" s="26" t="s">
        <v>18</v>
      </c>
      <c r="V465" s="26" t="s">
        <v>18</v>
      </c>
      <c r="W465" s="26">
        <v>11</v>
      </c>
      <c r="X465" s="26" t="s">
        <v>18</v>
      </c>
      <c r="Y465" s="26">
        <v>57.090900421142578</v>
      </c>
      <c r="Z465" s="26">
        <v>54.545501708984375</v>
      </c>
      <c r="AA465" s="26" t="s">
        <v>18</v>
      </c>
      <c r="AB465" s="26">
        <v>7.983604907989502</v>
      </c>
      <c r="AC465" s="26">
        <v>8.5564718246459961</v>
      </c>
      <c r="AD465" s="26">
        <v>4.8120217323303223</v>
      </c>
      <c r="AE465" s="26">
        <v>9.8358039855957031</v>
      </c>
      <c r="AF465" s="26">
        <v>7.2031149864196777</v>
      </c>
      <c r="AG465" s="26">
        <v>3</v>
      </c>
      <c r="AH465" s="26">
        <v>6.7470722198486328</v>
      </c>
      <c r="AI465" s="26">
        <v>2.25</v>
      </c>
      <c r="AJ465" s="26">
        <v>7.9821081161499023</v>
      </c>
      <c r="AK465" s="26" t="s">
        <v>167</v>
      </c>
      <c r="AL465" s="26" t="s">
        <v>18</v>
      </c>
      <c r="AM465" s="26" t="s">
        <v>18</v>
      </c>
      <c r="AN465" s="26" t="s">
        <v>18</v>
      </c>
      <c r="AO465" s="26" t="s">
        <v>18</v>
      </c>
      <c r="AP465" s="26" t="s">
        <v>18</v>
      </c>
      <c r="AQ465" s="26" t="s">
        <v>18</v>
      </c>
      <c r="AR465" s="26" t="s">
        <v>18</v>
      </c>
      <c r="AS465" s="26" t="s">
        <v>67</v>
      </c>
      <c r="AT465" s="26" t="s">
        <v>18</v>
      </c>
      <c r="AU465" s="26">
        <v>61</v>
      </c>
      <c r="AV465" s="26">
        <v>9</v>
      </c>
      <c r="AW465" s="26" t="s">
        <v>18</v>
      </c>
    </row>
    <row r="466" spans="1:49">
      <c r="A466" s="27" t="s">
        <v>1117</v>
      </c>
      <c r="B466" s="27" t="s">
        <v>1118</v>
      </c>
      <c r="C466" s="28">
        <v>11794451607.480001</v>
      </c>
      <c r="D466" s="29">
        <v>134.71000671386719</v>
      </c>
      <c r="E466" s="29">
        <v>20.760164260864258</v>
      </c>
      <c r="F466" s="29">
        <v>6.7228393709964251</v>
      </c>
      <c r="G466" s="29">
        <v>3650800000</v>
      </c>
      <c r="H466" s="29">
        <v>6.1499999761581421</v>
      </c>
      <c r="I466" s="29" t="s">
        <v>28</v>
      </c>
      <c r="J466" s="29" t="s">
        <v>57</v>
      </c>
      <c r="K466" s="30">
        <v>35.5</v>
      </c>
      <c r="L466" s="30">
        <v>62.975999999999999</v>
      </c>
      <c r="M466" s="30">
        <v>4.3999999999999997E-2</v>
      </c>
      <c r="N466" s="26" t="s">
        <v>118</v>
      </c>
      <c r="O466" s="30" t="s">
        <v>18</v>
      </c>
      <c r="P466" s="30" t="s">
        <v>18</v>
      </c>
      <c r="Q466" s="30" t="s">
        <v>167</v>
      </c>
      <c r="R466" s="30">
        <v>4.1188087463378906</v>
      </c>
      <c r="S466" s="26" t="s">
        <v>18</v>
      </c>
      <c r="T466" s="26" t="s">
        <v>18</v>
      </c>
      <c r="U466" s="26" t="s">
        <v>114</v>
      </c>
      <c r="V466" s="26" t="s">
        <v>18</v>
      </c>
      <c r="W466" s="26">
        <v>10</v>
      </c>
      <c r="X466" s="26" t="s">
        <v>18</v>
      </c>
      <c r="Y466" s="26">
        <v>62.5</v>
      </c>
      <c r="Z466" s="26">
        <v>40</v>
      </c>
      <c r="AA466" s="26" t="s">
        <v>18</v>
      </c>
      <c r="AB466" s="26">
        <v>5.4249758720397949</v>
      </c>
      <c r="AC466" s="26">
        <v>6.9921755790710449</v>
      </c>
      <c r="AD466" s="26">
        <v>6.6906037330627441</v>
      </c>
      <c r="AE466" s="26">
        <v>9.3979578018188477</v>
      </c>
      <c r="AF466" s="26">
        <v>2</v>
      </c>
      <c r="AG466" s="26" t="s">
        <v>167</v>
      </c>
      <c r="AH466" s="26" t="s">
        <v>167</v>
      </c>
      <c r="AI466" s="26" t="s">
        <v>167</v>
      </c>
      <c r="AJ466" s="26" t="s">
        <v>167</v>
      </c>
      <c r="AK466" s="26" t="s">
        <v>167</v>
      </c>
      <c r="AL466" s="26" t="s">
        <v>18</v>
      </c>
      <c r="AM466" s="26" t="s">
        <v>18</v>
      </c>
      <c r="AN466" s="26" t="s">
        <v>18</v>
      </c>
      <c r="AO466" s="26" t="s">
        <v>18</v>
      </c>
      <c r="AP466" s="26" t="s">
        <v>18</v>
      </c>
      <c r="AQ466" s="26" t="s">
        <v>18</v>
      </c>
      <c r="AR466" s="26" t="s">
        <v>18</v>
      </c>
      <c r="AS466" s="26" t="s">
        <v>67</v>
      </c>
      <c r="AT466" s="26" t="s">
        <v>18</v>
      </c>
      <c r="AU466" s="26">
        <v>63</v>
      </c>
      <c r="AV466" s="26">
        <v>7</v>
      </c>
      <c r="AW466" s="26" t="s">
        <v>18</v>
      </c>
    </row>
    <row r="467" spans="1:49">
      <c r="A467" s="27" t="s">
        <v>1119</v>
      </c>
      <c r="B467" s="27" t="s">
        <v>1120</v>
      </c>
      <c r="C467" s="28">
        <v>11786218861.419998</v>
      </c>
      <c r="D467" s="29">
        <v>100.22000122070313</v>
      </c>
      <c r="E467" s="29">
        <v>14.97065544128418</v>
      </c>
      <c r="F467" s="29">
        <v>12.569600618102772</v>
      </c>
      <c r="G467" s="29">
        <v>9210000128</v>
      </c>
      <c r="H467" s="29">
        <v>7.5400000810623169</v>
      </c>
      <c r="I467" s="29" t="s">
        <v>16</v>
      </c>
      <c r="J467" s="29" t="s">
        <v>53</v>
      </c>
      <c r="K467" s="30">
        <v>5535.8</v>
      </c>
      <c r="L467" s="30">
        <v>896.72500000000002</v>
      </c>
      <c r="M467" s="30">
        <v>16918.715</v>
      </c>
      <c r="N467" s="26" t="s">
        <v>118</v>
      </c>
      <c r="O467" s="30" t="s">
        <v>18</v>
      </c>
      <c r="P467" s="30" t="s">
        <v>18</v>
      </c>
      <c r="Q467" s="30">
        <v>6.2743549346923828</v>
      </c>
      <c r="R467" s="30">
        <v>4.9031190872192383</v>
      </c>
      <c r="S467" s="26" t="s">
        <v>18</v>
      </c>
      <c r="T467" s="26" t="s">
        <v>18</v>
      </c>
      <c r="U467" s="26" t="s">
        <v>114</v>
      </c>
      <c r="V467" s="26" t="s">
        <v>18</v>
      </c>
      <c r="W467" s="26">
        <v>12</v>
      </c>
      <c r="X467" s="26" t="s">
        <v>18</v>
      </c>
      <c r="Y467" s="26">
        <v>65.833297729492188</v>
      </c>
      <c r="Z467" s="26">
        <v>33.333301544189453</v>
      </c>
      <c r="AA467" s="26" t="s">
        <v>18</v>
      </c>
      <c r="AB467" s="26">
        <v>6.7327051162719727</v>
      </c>
      <c r="AC467" s="26">
        <v>7.0400633811950684</v>
      </c>
      <c r="AD467" s="26">
        <v>7.8366436958312988</v>
      </c>
      <c r="AE467" s="26">
        <v>7.0870242118835449</v>
      </c>
      <c r="AF467" s="26">
        <v>1</v>
      </c>
      <c r="AG467" s="26" t="s">
        <v>167</v>
      </c>
      <c r="AH467" s="26" t="s">
        <v>167</v>
      </c>
      <c r="AI467" s="26" t="s">
        <v>167</v>
      </c>
      <c r="AJ467" s="26" t="s">
        <v>167</v>
      </c>
      <c r="AK467" s="26">
        <v>5.9480843544006348</v>
      </c>
      <c r="AL467" s="26" t="s">
        <v>18</v>
      </c>
      <c r="AM467" s="26" t="s">
        <v>18</v>
      </c>
      <c r="AN467" s="26" t="s">
        <v>18</v>
      </c>
      <c r="AO467" s="26" t="s">
        <v>18</v>
      </c>
      <c r="AP467" s="26" t="s">
        <v>18</v>
      </c>
      <c r="AQ467" s="26" t="s">
        <v>18</v>
      </c>
      <c r="AR467" s="26" t="s">
        <v>18</v>
      </c>
      <c r="AS467" s="26" t="s">
        <v>66</v>
      </c>
      <c r="AT467" s="26" t="s">
        <v>18</v>
      </c>
      <c r="AU467" s="26">
        <v>76</v>
      </c>
      <c r="AV467" s="26">
        <v>5</v>
      </c>
      <c r="AW467" s="26" t="s">
        <v>18</v>
      </c>
    </row>
    <row r="468" spans="1:49">
      <c r="A468" s="27" t="s">
        <v>1121</v>
      </c>
      <c r="B468" s="27" t="s">
        <v>1122</v>
      </c>
      <c r="C468" s="28">
        <v>11544691826.760002</v>
      </c>
      <c r="D468" s="29">
        <v>291.47000122070313</v>
      </c>
      <c r="E468" s="29">
        <v>17.834323883056641</v>
      </c>
      <c r="F468" s="29">
        <v>12.767252698753273</v>
      </c>
      <c r="G468" s="29">
        <v>11453999872</v>
      </c>
      <c r="H468" s="29">
        <v>17.100000143051147</v>
      </c>
      <c r="I468" s="29" t="s">
        <v>28</v>
      </c>
      <c r="J468" s="29" t="s">
        <v>328</v>
      </c>
      <c r="K468" s="30">
        <v>175.53800000000001</v>
      </c>
      <c r="L468" s="30">
        <v>210.636</v>
      </c>
      <c r="M468" s="30">
        <v>173.637</v>
      </c>
      <c r="N468" s="26" t="s">
        <v>118</v>
      </c>
      <c r="O468" s="30" t="s">
        <v>18</v>
      </c>
      <c r="P468" s="30" t="s">
        <v>18</v>
      </c>
      <c r="Q468" s="30">
        <v>0</v>
      </c>
      <c r="R468" s="30">
        <v>2.8489000797271729</v>
      </c>
      <c r="S468" s="26" t="s">
        <v>114</v>
      </c>
      <c r="T468" s="26" t="s">
        <v>18</v>
      </c>
      <c r="U468" s="26" t="s">
        <v>114</v>
      </c>
      <c r="V468" s="26" t="s">
        <v>18</v>
      </c>
      <c r="W468" s="26">
        <v>12</v>
      </c>
      <c r="X468" s="26" t="s">
        <v>18</v>
      </c>
      <c r="Y468" s="26">
        <v>64.833297729492188</v>
      </c>
      <c r="Z468" s="26">
        <v>33.333301544189453</v>
      </c>
      <c r="AA468" s="26" t="s">
        <v>18</v>
      </c>
      <c r="AB468" s="26">
        <v>7.8830804824829102</v>
      </c>
      <c r="AC468" s="26">
        <v>8.8331661224365234</v>
      </c>
      <c r="AD468" s="26">
        <v>7.9198989868164063</v>
      </c>
      <c r="AE468" s="26">
        <v>9.4016790390014648</v>
      </c>
      <c r="AF468" s="26">
        <v>8.2167072296142578</v>
      </c>
      <c r="AG468" s="26" t="s">
        <v>167</v>
      </c>
      <c r="AH468" s="26" t="s">
        <v>167</v>
      </c>
      <c r="AI468" s="26">
        <v>1.5</v>
      </c>
      <c r="AJ468" s="26" t="s">
        <v>167</v>
      </c>
      <c r="AK468" s="26" t="s">
        <v>167</v>
      </c>
      <c r="AL468" s="26" t="s">
        <v>18</v>
      </c>
      <c r="AM468" s="26" t="s">
        <v>18</v>
      </c>
      <c r="AN468" s="26" t="s">
        <v>18</v>
      </c>
      <c r="AO468" s="26">
        <v>45</v>
      </c>
      <c r="AP468" s="26" t="s">
        <v>18</v>
      </c>
      <c r="AQ468" s="26" t="s">
        <v>18</v>
      </c>
      <c r="AR468" s="26" t="s">
        <v>18</v>
      </c>
      <c r="AS468" s="26" t="s">
        <v>67</v>
      </c>
      <c r="AT468" s="26" t="s">
        <v>18</v>
      </c>
      <c r="AU468" s="26">
        <v>52</v>
      </c>
      <c r="AV468" s="26">
        <v>4</v>
      </c>
      <c r="AW468" s="26" t="s">
        <v>114</v>
      </c>
    </row>
    <row r="469" spans="1:49">
      <c r="A469" s="27" t="s">
        <v>1123</v>
      </c>
      <c r="B469" s="27" t="s">
        <v>1124</v>
      </c>
      <c r="C469" s="28">
        <v>11519645986</v>
      </c>
      <c r="D469" s="29">
        <v>60.560001373291016</v>
      </c>
      <c r="E469" s="29">
        <v>29.727338790893555</v>
      </c>
      <c r="F469" s="29">
        <v>-8.6144084163360048</v>
      </c>
      <c r="G469" s="29">
        <v>1322466016</v>
      </c>
      <c r="H469" s="29">
        <v>2.0499999821186066</v>
      </c>
      <c r="I469" s="29" t="s">
        <v>30</v>
      </c>
      <c r="J469" s="29" t="s">
        <v>126</v>
      </c>
      <c r="K469" s="30">
        <v>2.161</v>
      </c>
      <c r="L469" s="30">
        <v>22.523</v>
      </c>
      <c r="M469" s="30">
        <v>323.517</v>
      </c>
      <c r="N469" s="26" t="s">
        <v>118</v>
      </c>
      <c r="O469" s="30" t="s">
        <v>18</v>
      </c>
      <c r="P469" s="30" t="s">
        <v>18</v>
      </c>
      <c r="Q469" s="30">
        <v>9.4153718948364258</v>
      </c>
      <c r="R469" s="30">
        <v>4.1698141098022461</v>
      </c>
      <c r="S469" s="26" t="s">
        <v>18</v>
      </c>
      <c r="T469" s="26" t="s">
        <v>18</v>
      </c>
      <c r="U469" s="26" t="s">
        <v>18</v>
      </c>
      <c r="V469" s="26" t="s">
        <v>18</v>
      </c>
      <c r="W469" s="26">
        <v>11</v>
      </c>
      <c r="X469" s="26" t="s">
        <v>18</v>
      </c>
      <c r="Y469" s="26">
        <v>62.454498291015625</v>
      </c>
      <c r="Z469" s="26">
        <v>36.363601684570313</v>
      </c>
      <c r="AA469" s="26" t="s">
        <v>18</v>
      </c>
      <c r="AB469" s="26">
        <v>5.5186185836791992</v>
      </c>
      <c r="AC469" s="26">
        <v>9.559504508972168</v>
      </c>
      <c r="AD469" s="26">
        <v>9.1021661758422852</v>
      </c>
      <c r="AE469" s="26">
        <v>8.0662612915039063</v>
      </c>
      <c r="AF469" s="26" t="s">
        <v>167</v>
      </c>
      <c r="AG469" s="26" t="s">
        <v>167</v>
      </c>
      <c r="AH469" s="26">
        <v>7.5181527137756348</v>
      </c>
      <c r="AI469" s="26" t="s">
        <v>167</v>
      </c>
      <c r="AJ469" s="26" t="s">
        <v>167</v>
      </c>
      <c r="AK469" s="26" t="s">
        <v>167</v>
      </c>
      <c r="AL469" s="26" t="s">
        <v>18</v>
      </c>
      <c r="AM469" s="26" t="s">
        <v>18</v>
      </c>
      <c r="AN469" s="26" t="s">
        <v>18</v>
      </c>
      <c r="AO469" s="26">
        <v>0</v>
      </c>
      <c r="AP469" s="26" t="s">
        <v>18</v>
      </c>
      <c r="AQ469" s="26" t="s">
        <v>18</v>
      </c>
      <c r="AR469" s="26" t="s">
        <v>18</v>
      </c>
      <c r="AS469" s="26" t="s">
        <v>66</v>
      </c>
      <c r="AT469" s="26" t="s">
        <v>18</v>
      </c>
      <c r="AU469" s="26">
        <v>83</v>
      </c>
      <c r="AV469" s="26">
        <v>1</v>
      </c>
      <c r="AW469" s="26" t="s">
        <v>18</v>
      </c>
    </row>
    <row r="470" spans="1:49">
      <c r="A470" s="27" t="s">
        <v>1125</v>
      </c>
      <c r="B470" s="27" t="s">
        <v>1126</v>
      </c>
      <c r="C470" s="28">
        <v>11456591928.67</v>
      </c>
      <c r="D470" s="29">
        <v>102.23000335693359</v>
      </c>
      <c r="E470" s="29">
        <v>12.67889404296875</v>
      </c>
      <c r="F470" s="29">
        <v>12.471856835682193</v>
      </c>
      <c r="G470" s="29">
        <v>6531896960</v>
      </c>
      <c r="H470" s="29">
        <v>6.5394590273499489</v>
      </c>
      <c r="I470" s="29" t="s">
        <v>23</v>
      </c>
      <c r="J470" s="29" t="s">
        <v>33</v>
      </c>
      <c r="K470" s="30">
        <v>275.36399999999998</v>
      </c>
      <c r="L470" s="30">
        <v>177.91800000000001</v>
      </c>
      <c r="M470" s="30">
        <v>41.887</v>
      </c>
      <c r="N470" s="26" t="s">
        <v>118</v>
      </c>
      <c r="O470" s="30" t="s">
        <v>18</v>
      </c>
      <c r="P470" s="30" t="s">
        <v>18</v>
      </c>
      <c r="Q470" s="30" t="s">
        <v>167</v>
      </c>
      <c r="R470" s="30">
        <v>8.1535930633544922</v>
      </c>
      <c r="S470" s="26" t="s">
        <v>18</v>
      </c>
      <c r="T470" s="26" t="s">
        <v>18</v>
      </c>
      <c r="U470" s="26" t="s">
        <v>18</v>
      </c>
      <c r="V470" s="26" t="s">
        <v>18</v>
      </c>
      <c r="W470" s="26">
        <v>9</v>
      </c>
      <c r="X470" s="26" t="s">
        <v>18</v>
      </c>
      <c r="Y470" s="26">
        <v>61.555599212646484</v>
      </c>
      <c r="Z470" s="26">
        <v>44.444400787353516</v>
      </c>
      <c r="AA470" s="26" t="s">
        <v>18</v>
      </c>
      <c r="AB470" s="26">
        <v>8.4825782775878906</v>
      </c>
      <c r="AC470" s="26">
        <v>5.2258830070495605</v>
      </c>
      <c r="AD470" s="26">
        <v>3.4477090835571289</v>
      </c>
      <c r="AE470" s="26">
        <v>9.7789754867553711</v>
      </c>
      <c r="AF470" s="26" t="s">
        <v>167</v>
      </c>
      <c r="AG470" s="26" t="s">
        <v>167</v>
      </c>
      <c r="AH470" s="26">
        <v>2.8964371681213379</v>
      </c>
      <c r="AI470" s="26">
        <v>10</v>
      </c>
      <c r="AJ470" s="26" t="s">
        <v>167</v>
      </c>
      <c r="AK470" s="26" t="s">
        <v>167</v>
      </c>
      <c r="AL470" s="26" t="s">
        <v>18</v>
      </c>
      <c r="AM470" s="26" t="s">
        <v>18</v>
      </c>
      <c r="AN470" s="26" t="s">
        <v>18</v>
      </c>
      <c r="AO470" s="26" t="s">
        <v>18</v>
      </c>
      <c r="AP470" s="26" t="s">
        <v>18</v>
      </c>
      <c r="AQ470" s="26" t="s">
        <v>18</v>
      </c>
      <c r="AR470" s="26" t="s">
        <v>18</v>
      </c>
      <c r="AS470" s="26" t="s">
        <v>71</v>
      </c>
      <c r="AT470" s="26" t="s">
        <v>18</v>
      </c>
      <c r="AU470" s="26">
        <v>57</v>
      </c>
      <c r="AV470" s="26">
        <v>9</v>
      </c>
      <c r="AW470" s="26" t="s">
        <v>18</v>
      </c>
    </row>
    <row r="471" spans="1:49">
      <c r="A471" s="27" t="s">
        <v>1127</v>
      </c>
      <c r="B471" s="27" t="s">
        <v>1128</v>
      </c>
      <c r="C471" s="28">
        <v>11453311477.370001</v>
      </c>
      <c r="D471" s="29">
        <v>199.00999450683594</v>
      </c>
      <c r="E471" s="29">
        <v>33.645450592041016</v>
      </c>
      <c r="F471" s="29">
        <v>-3.53427796226361</v>
      </c>
      <c r="G471" s="29">
        <v>1693674016</v>
      </c>
      <c r="H471" s="29">
        <v>5.8999998569488525</v>
      </c>
      <c r="I471" s="29" t="s">
        <v>28</v>
      </c>
      <c r="J471" s="29" t="s">
        <v>55</v>
      </c>
      <c r="K471" s="30">
        <v>0.36799999999999999</v>
      </c>
      <c r="L471" s="30">
        <v>3.76</v>
      </c>
      <c r="M471" s="30">
        <v>53.801000000000002</v>
      </c>
      <c r="N471" s="26" t="s">
        <v>118</v>
      </c>
      <c r="O471" s="30" t="s">
        <v>18</v>
      </c>
      <c r="P471" s="30" t="s">
        <v>18</v>
      </c>
      <c r="Q471" s="30" t="s">
        <v>167</v>
      </c>
      <c r="R471" s="30">
        <v>6.0120205879211426</v>
      </c>
      <c r="S471" s="26" t="s">
        <v>18</v>
      </c>
      <c r="T471" s="26" t="s">
        <v>18</v>
      </c>
      <c r="U471" s="26" t="s">
        <v>18</v>
      </c>
      <c r="V471" s="26" t="s">
        <v>18</v>
      </c>
      <c r="W471" s="26">
        <v>7</v>
      </c>
      <c r="X471" s="26" t="s">
        <v>18</v>
      </c>
      <c r="Y471" s="26">
        <v>68.571403503417969</v>
      </c>
      <c r="Z471" s="26">
        <v>28.571399688720703</v>
      </c>
      <c r="AA471" s="26" t="s">
        <v>18</v>
      </c>
      <c r="AB471" s="26">
        <v>7.4071483612060547</v>
      </c>
      <c r="AC471" s="26">
        <v>7.5754294395446777</v>
      </c>
      <c r="AD471" s="26">
        <v>2.2454237937927246</v>
      </c>
      <c r="AE471" s="26">
        <v>9.2822704315185547</v>
      </c>
      <c r="AF471" s="26" t="s">
        <v>167</v>
      </c>
      <c r="AG471" s="26" t="s">
        <v>167</v>
      </c>
      <c r="AH471" s="26">
        <v>3.1524670124053955</v>
      </c>
      <c r="AI471" s="26">
        <v>0.7653312087059021</v>
      </c>
      <c r="AJ471" s="26" t="s">
        <v>167</v>
      </c>
      <c r="AK471" s="26" t="s">
        <v>167</v>
      </c>
      <c r="AL471" s="26" t="s">
        <v>18</v>
      </c>
      <c r="AM471" s="26" t="s">
        <v>18</v>
      </c>
      <c r="AN471" s="26">
        <v>48.799999237060547</v>
      </c>
      <c r="AO471" s="26" t="s">
        <v>18</v>
      </c>
      <c r="AP471" s="26" t="s">
        <v>18</v>
      </c>
      <c r="AQ471" s="26" t="s">
        <v>18</v>
      </c>
      <c r="AR471" s="26" t="s">
        <v>18</v>
      </c>
      <c r="AS471" s="26" t="s">
        <v>66</v>
      </c>
      <c r="AT471" s="26" t="s">
        <v>18</v>
      </c>
      <c r="AU471" s="26">
        <v>78</v>
      </c>
      <c r="AV471" s="26">
        <v>10</v>
      </c>
      <c r="AW471" s="26" t="s">
        <v>18</v>
      </c>
    </row>
    <row r="472" spans="1:49">
      <c r="A472" s="27" t="s">
        <v>1129</v>
      </c>
      <c r="B472" s="27" t="s">
        <v>1130</v>
      </c>
      <c r="C472" s="28">
        <v>11249323680.299999</v>
      </c>
      <c r="D472" s="29">
        <v>50.020000457763672</v>
      </c>
      <c r="E472" s="29">
        <v>15.445923805236816</v>
      </c>
      <c r="F472" s="29">
        <v>16.390787863208512</v>
      </c>
      <c r="G472" s="29">
        <v>7429000064</v>
      </c>
      <c r="H472" s="29">
        <v>3.85999995470047</v>
      </c>
      <c r="I472" s="29" t="s">
        <v>23</v>
      </c>
      <c r="J472" s="29" t="s">
        <v>54</v>
      </c>
      <c r="K472" s="30">
        <v>17.983000000000001</v>
      </c>
      <c r="L472" s="30">
        <v>85.201999999999998</v>
      </c>
      <c r="M472" s="30">
        <v>497.36500000000001</v>
      </c>
      <c r="N472" s="26" t="s">
        <v>118</v>
      </c>
      <c r="O472" s="30">
        <v>96.774002075195313</v>
      </c>
      <c r="P472" s="30">
        <v>12.800793925290385</v>
      </c>
      <c r="Q472" s="30" t="s">
        <v>167</v>
      </c>
      <c r="R472" s="30">
        <v>6.403803825378418</v>
      </c>
      <c r="S472" s="26" t="s">
        <v>114</v>
      </c>
      <c r="T472" s="26" t="s">
        <v>114</v>
      </c>
      <c r="U472" s="26" t="s">
        <v>114</v>
      </c>
      <c r="V472" s="26" t="s">
        <v>115</v>
      </c>
      <c r="W472" s="26">
        <v>13</v>
      </c>
      <c r="X472" s="26">
        <v>90</v>
      </c>
      <c r="Y472" s="26">
        <v>59.461498260498047</v>
      </c>
      <c r="Z472" s="26">
        <v>46.153800964355469</v>
      </c>
      <c r="AA472" s="26">
        <v>75</v>
      </c>
      <c r="AB472" s="26">
        <v>9.1027812957763672</v>
      </c>
      <c r="AC472" s="26">
        <v>6.8921365737915039</v>
      </c>
      <c r="AD472" s="26">
        <v>7.4261031150817871</v>
      </c>
      <c r="AE472" s="26">
        <v>9.3466634750366211</v>
      </c>
      <c r="AF472" s="26">
        <v>0</v>
      </c>
      <c r="AG472" s="26" t="s">
        <v>167</v>
      </c>
      <c r="AH472" s="26">
        <v>2.8043112754821777</v>
      </c>
      <c r="AI472" s="26">
        <v>1.5</v>
      </c>
      <c r="AJ472" s="26" t="s">
        <v>167</v>
      </c>
      <c r="AK472" s="26" t="s">
        <v>167</v>
      </c>
      <c r="AL472" s="26" t="s">
        <v>18</v>
      </c>
      <c r="AM472" s="26">
        <v>0.60227272727272729</v>
      </c>
      <c r="AN472" s="26">
        <v>88</v>
      </c>
      <c r="AO472" s="26">
        <v>0</v>
      </c>
      <c r="AP472" s="26" t="s">
        <v>18</v>
      </c>
      <c r="AQ472" s="26" t="s">
        <v>114</v>
      </c>
      <c r="AR472" s="26" t="s">
        <v>18</v>
      </c>
      <c r="AS472" s="26" t="s">
        <v>66</v>
      </c>
      <c r="AT472" s="26">
        <v>48.958857257821144</v>
      </c>
      <c r="AU472" s="26">
        <v>62</v>
      </c>
      <c r="AV472" s="26">
        <v>8</v>
      </c>
      <c r="AW472" s="26" t="s">
        <v>114</v>
      </c>
    </row>
    <row r="473" spans="1:49">
      <c r="A473" s="27" t="s">
        <v>1131</v>
      </c>
      <c r="B473" s="27" t="s">
        <v>1132</v>
      </c>
      <c r="C473" s="28">
        <v>11149073524.880001</v>
      </c>
      <c r="D473" s="29">
        <v>189.58999633789063</v>
      </c>
      <c r="E473" s="29">
        <v>21.53131103515625</v>
      </c>
      <c r="F473" s="29">
        <v>5.9280371346656757</v>
      </c>
      <c r="G473" s="29">
        <v>2805387968</v>
      </c>
      <c r="H473" s="29">
        <v>7.7399998903274536</v>
      </c>
      <c r="I473" s="29" t="s">
        <v>31</v>
      </c>
      <c r="J473" s="29" t="s">
        <v>256</v>
      </c>
      <c r="K473" s="30">
        <v>1.0329999999999999</v>
      </c>
      <c r="L473" s="30">
        <v>15.205</v>
      </c>
      <c r="M473" s="30">
        <v>393.98700000000002</v>
      </c>
      <c r="N473" s="26" t="s">
        <v>118</v>
      </c>
      <c r="O473" s="30" t="s">
        <v>18</v>
      </c>
      <c r="P473" s="30" t="s">
        <v>18</v>
      </c>
      <c r="Q473" s="30" t="s">
        <v>167</v>
      </c>
      <c r="R473" s="30" t="s">
        <v>167</v>
      </c>
      <c r="S473" s="26" t="s">
        <v>18</v>
      </c>
      <c r="T473" s="26" t="s">
        <v>18</v>
      </c>
      <c r="U473" s="26" t="s">
        <v>18</v>
      </c>
      <c r="V473" s="26" t="s">
        <v>18</v>
      </c>
      <c r="W473" s="26">
        <v>11</v>
      </c>
      <c r="X473" s="26">
        <v>90.909103393554688</v>
      </c>
      <c r="Y473" s="26">
        <v>58</v>
      </c>
      <c r="Z473" s="26">
        <v>27.272699356079102</v>
      </c>
      <c r="AA473" s="26">
        <v>75</v>
      </c>
      <c r="AB473" s="26">
        <v>8.0574026107788086</v>
      </c>
      <c r="AC473" s="26">
        <v>7.3762016296386719</v>
      </c>
      <c r="AD473" s="26">
        <v>5.2778596878051758</v>
      </c>
      <c r="AE473" s="26">
        <v>8.5119447708129883</v>
      </c>
      <c r="AF473" s="26">
        <v>0</v>
      </c>
      <c r="AG473" s="26">
        <v>3</v>
      </c>
      <c r="AH473" s="26">
        <v>3.2734642028808594</v>
      </c>
      <c r="AI473" s="26">
        <v>0</v>
      </c>
      <c r="AJ473" s="26" t="s">
        <v>167</v>
      </c>
      <c r="AK473" s="26" t="s">
        <v>167</v>
      </c>
      <c r="AL473" s="26" t="s">
        <v>18</v>
      </c>
      <c r="AM473" s="26" t="s">
        <v>18</v>
      </c>
      <c r="AN473" s="26" t="s">
        <v>18</v>
      </c>
      <c r="AO473" s="26">
        <v>0</v>
      </c>
      <c r="AP473" s="26" t="s">
        <v>18</v>
      </c>
      <c r="AQ473" s="26" t="s">
        <v>18</v>
      </c>
      <c r="AR473" s="26" t="s">
        <v>18</v>
      </c>
      <c r="AS473" s="26" t="s">
        <v>66</v>
      </c>
      <c r="AT473" s="26" t="s">
        <v>18</v>
      </c>
      <c r="AU473" s="26">
        <v>63</v>
      </c>
      <c r="AV473" s="26">
        <v>3</v>
      </c>
      <c r="AW473" s="26" t="s">
        <v>18</v>
      </c>
    </row>
    <row r="474" spans="1:49">
      <c r="A474" s="27" t="s">
        <v>1133</v>
      </c>
      <c r="B474" s="27" t="s">
        <v>1134</v>
      </c>
      <c r="C474" s="28">
        <v>11086659432.139999</v>
      </c>
      <c r="D474" s="29">
        <v>114.83000183105469</v>
      </c>
      <c r="E474" s="29">
        <v>52.424739837646484</v>
      </c>
      <c r="F474" s="29">
        <v>1.9714068099375037</v>
      </c>
      <c r="G474" s="29">
        <v>3461220992</v>
      </c>
      <c r="H474" s="29">
        <v>-2.1399999260902405</v>
      </c>
      <c r="I474" s="29" t="s">
        <v>31</v>
      </c>
      <c r="J474" s="29" t="s">
        <v>178</v>
      </c>
      <c r="K474" s="30">
        <v>159.685</v>
      </c>
      <c r="L474" s="30">
        <v>122.59399999999999</v>
      </c>
      <c r="M474" s="30">
        <v>18.597000000000001</v>
      </c>
      <c r="N474" s="26" t="s">
        <v>118</v>
      </c>
      <c r="O474" s="30" t="s">
        <v>18</v>
      </c>
      <c r="P474" s="30" t="s">
        <v>18</v>
      </c>
      <c r="Q474" s="30">
        <v>2.7164902687072754</v>
      </c>
      <c r="R474" s="30">
        <v>4.8537530899047852</v>
      </c>
      <c r="S474" s="26" t="s">
        <v>18</v>
      </c>
      <c r="T474" s="26" t="s">
        <v>18</v>
      </c>
      <c r="U474" s="26" t="s">
        <v>18</v>
      </c>
      <c r="V474" s="26" t="s">
        <v>18</v>
      </c>
      <c r="W474" s="26">
        <v>8</v>
      </c>
      <c r="X474" s="26">
        <v>88.888900756835938</v>
      </c>
      <c r="Y474" s="26">
        <v>66.125</v>
      </c>
      <c r="Z474" s="26">
        <v>25</v>
      </c>
      <c r="AA474" s="26">
        <v>75</v>
      </c>
      <c r="AB474" s="26">
        <v>6.9771685600280762</v>
      </c>
      <c r="AC474" s="26">
        <v>8.6308774948120117</v>
      </c>
      <c r="AD474" s="26">
        <v>6.1731023788452148</v>
      </c>
      <c r="AE474" s="26">
        <v>9.3892498016357422</v>
      </c>
      <c r="AF474" s="26">
        <v>7.0793061256408691</v>
      </c>
      <c r="AG474" s="26" t="s">
        <v>167</v>
      </c>
      <c r="AH474" s="26">
        <v>0</v>
      </c>
      <c r="AI474" s="26" t="s">
        <v>167</v>
      </c>
      <c r="AJ474" s="26" t="s">
        <v>167</v>
      </c>
      <c r="AK474" s="26">
        <v>3</v>
      </c>
      <c r="AL474" s="26" t="s">
        <v>18</v>
      </c>
      <c r="AM474" s="26" t="s">
        <v>18</v>
      </c>
      <c r="AN474" s="26" t="s">
        <v>18</v>
      </c>
      <c r="AO474" s="26" t="s">
        <v>18</v>
      </c>
      <c r="AP474" s="26" t="s">
        <v>18</v>
      </c>
      <c r="AQ474" s="26" t="s">
        <v>18</v>
      </c>
      <c r="AR474" s="26" t="s">
        <v>18</v>
      </c>
      <c r="AS474" s="26" t="s">
        <v>66</v>
      </c>
      <c r="AT474" s="26" t="s">
        <v>18</v>
      </c>
      <c r="AU474" s="26">
        <v>61</v>
      </c>
      <c r="AV474" s="26">
        <v>5</v>
      </c>
      <c r="AW474" s="26" t="s">
        <v>18</v>
      </c>
    </row>
    <row r="475" spans="1:49">
      <c r="A475" s="27" t="s">
        <v>1135</v>
      </c>
      <c r="B475" s="27" t="s">
        <v>1136</v>
      </c>
      <c r="C475" s="28">
        <v>11064722707.15</v>
      </c>
      <c r="D475" s="29">
        <v>70.389999389648438</v>
      </c>
      <c r="E475" s="29">
        <v>49.263462066650391</v>
      </c>
      <c r="F475" s="29">
        <v>-8.6665776380686506</v>
      </c>
      <c r="G475" s="29">
        <v>1144999008</v>
      </c>
      <c r="H475" s="29">
        <v>1.419999971985817</v>
      </c>
      <c r="I475" s="29" t="s">
        <v>21</v>
      </c>
      <c r="J475" s="29" t="s">
        <v>249</v>
      </c>
      <c r="K475" s="30">
        <v>2.516</v>
      </c>
      <c r="L475" s="30">
        <v>11.999000000000001</v>
      </c>
      <c r="M475" s="30">
        <v>22.248000000000001</v>
      </c>
      <c r="N475" s="26" t="s">
        <v>118</v>
      </c>
      <c r="O475" s="30" t="s">
        <v>18</v>
      </c>
      <c r="P475" s="30" t="s">
        <v>18</v>
      </c>
      <c r="Q475" s="30" t="s">
        <v>167</v>
      </c>
      <c r="R475" s="30" t="s">
        <v>167</v>
      </c>
      <c r="S475" s="26" t="s">
        <v>114</v>
      </c>
      <c r="T475" s="26" t="s">
        <v>18</v>
      </c>
      <c r="U475" s="26" t="s">
        <v>114</v>
      </c>
      <c r="V475" s="26" t="s">
        <v>114</v>
      </c>
      <c r="W475" s="26">
        <v>9</v>
      </c>
      <c r="X475" s="26">
        <v>88.888900756835938</v>
      </c>
      <c r="Y475" s="26">
        <v>63.555599212646484</v>
      </c>
      <c r="Z475" s="26">
        <v>22.222200393676758</v>
      </c>
      <c r="AA475" s="26">
        <v>75</v>
      </c>
      <c r="AB475" s="26">
        <v>5.9439597129821777</v>
      </c>
      <c r="AC475" s="26">
        <v>7.082024097442627</v>
      </c>
      <c r="AD475" s="26">
        <v>6.8165640830993652</v>
      </c>
      <c r="AE475" s="26">
        <v>7.8636422157287598</v>
      </c>
      <c r="AF475" s="26">
        <v>2</v>
      </c>
      <c r="AG475" s="26">
        <v>3</v>
      </c>
      <c r="AH475" s="26">
        <v>2.6376032829284668</v>
      </c>
      <c r="AI475" s="26">
        <v>1.5</v>
      </c>
      <c r="AJ475" s="26">
        <v>0</v>
      </c>
      <c r="AK475" s="26" t="s">
        <v>167</v>
      </c>
      <c r="AL475" s="26" t="s">
        <v>18</v>
      </c>
      <c r="AM475" s="26" t="s">
        <v>18</v>
      </c>
      <c r="AN475" s="26">
        <v>49</v>
      </c>
      <c r="AO475" s="26" t="s">
        <v>18</v>
      </c>
      <c r="AP475" s="26" t="s">
        <v>18</v>
      </c>
      <c r="AQ475" s="26" t="s">
        <v>18</v>
      </c>
      <c r="AR475" s="26" t="s">
        <v>18</v>
      </c>
      <c r="AS475" s="26" t="s">
        <v>66</v>
      </c>
      <c r="AT475" s="26" t="s">
        <v>18</v>
      </c>
      <c r="AU475" s="26">
        <v>50</v>
      </c>
      <c r="AV475" s="26">
        <v>10</v>
      </c>
      <c r="AW475" s="26" t="s">
        <v>18</v>
      </c>
    </row>
    <row r="476" spans="1:49">
      <c r="A476" s="27" t="s">
        <v>1137</v>
      </c>
      <c r="B476" s="27" t="s">
        <v>1138</v>
      </c>
      <c r="C476" s="28">
        <v>10943073703.890001</v>
      </c>
      <c r="D476" s="29">
        <v>116.37000274658203</v>
      </c>
      <c r="E476" s="29">
        <v>10.957660675048828</v>
      </c>
      <c r="F476" s="29">
        <v>-4.2193270394474176</v>
      </c>
      <c r="G476" s="29">
        <v>5447533056</v>
      </c>
      <c r="H476" s="29">
        <v>10.180000066757202</v>
      </c>
      <c r="I476" s="29" t="s">
        <v>19</v>
      </c>
      <c r="J476" s="29" t="s">
        <v>43</v>
      </c>
      <c r="K476" s="30">
        <v>1.583</v>
      </c>
      <c r="L476" s="30">
        <v>6.835</v>
      </c>
      <c r="M476" s="30" t="s">
        <v>18</v>
      </c>
      <c r="N476" s="26" t="s">
        <v>118</v>
      </c>
      <c r="O476" s="30" t="s">
        <v>18</v>
      </c>
      <c r="P476" s="30" t="s">
        <v>18</v>
      </c>
      <c r="Q476" s="30" t="s">
        <v>167</v>
      </c>
      <c r="R476" s="30" t="s">
        <v>167</v>
      </c>
      <c r="S476" s="26" t="s">
        <v>18</v>
      </c>
      <c r="T476" s="26" t="s">
        <v>18</v>
      </c>
      <c r="U476" s="26" t="s">
        <v>18</v>
      </c>
      <c r="V476" s="26" t="s">
        <v>18</v>
      </c>
      <c r="W476" s="26">
        <v>12</v>
      </c>
      <c r="X476" s="26">
        <v>83.333297729492188</v>
      </c>
      <c r="Y476" s="26">
        <v>63.166698455810547</v>
      </c>
      <c r="Z476" s="26">
        <v>50</v>
      </c>
      <c r="AA476" s="26">
        <v>75</v>
      </c>
      <c r="AB476" s="26">
        <v>6.651303768157959</v>
      </c>
      <c r="AC476" s="26">
        <v>8.3996829986572266</v>
      </c>
      <c r="AD476" s="26">
        <v>8.9025421142578125</v>
      </c>
      <c r="AE476" s="26">
        <v>8.9501247406005859</v>
      </c>
      <c r="AF476" s="26">
        <v>0</v>
      </c>
      <c r="AG476" s="26" t="s">
        <v>167</v>
      </c>
      <c r="AH476" s="26">
        <v>6.6930389404296875</v>
      </c>
      <c r="AI476" s="26">
        <v>2</v>
      </c>
      <c r="AJ476" s="26">
        <v>0</v>
      </c>
      <c r="AK476" s="26" t="s">
        <v>167</v>
      </c>
      <c r="AL476" s="26" t="s">
        <v>18</v>
      </c>
      <c r="AM476" s="26" t="s">
        <v>18</v>
      </c>
      <c r="AN476" s="26">
        <v>60</v>
      </c>
      <c r="AO476" s="26" t="s">
        <v>18</v>
      </c>
      <c r="AP476" s="26" t="s">
        <v>18</v>
      </c>
      <c r="AQ476" s="26" t="s">
        <v>18</v>
      </c>
      <c r="AR476" s="26" t="s">
        <v>18</v>
      </c>
      <c r="AS476" s="26" t="s">
        <v>71</v>
      </c>
      <c r="AT476" s="26" t="s">
        <v>18</v>
      </c>
      <c r="AU476" s="26">
        <v>68</v>
      </c>
      <c r="AV476" s="26">
        <v>7</v>
      </c>
      <c r="AW476" s="26" t="s">
        <v>18</v>
      </c>
    </row>
    <row r="477" spans="1:49">
      <c r="A477" s="27" t="s">
        <v>1139</v>
      </c>
      <c r="B477" s="27" t="s">
        <v>1140</v>
      </c>
      <c r="C477" s="28">
        <v>10890304991.919998</v>
      </c>
      <c r="D477" s="29">
        <v>47.479999542236328</v>
      </c>
      <c r="E477" s="29">
        <v>11.704697608947754</v>
      </c>
      <c r="F477" s="29">
        <v>29.948659899554066</v>
      </c>
      <c r="G477" s="29">
        <v>6726700032</v>
      </c>
      <c r="H477" s="29">
        <v>4.0300000309944153</v>
      </c>
      <c r="I477" s="29" t="s">
        <v>23</v>
      </c>
      <c r="J477" s="29" t="s">
        <v>308</v>
      </c>
      <c r="K477" s="30">
        <v>8.3800000000000008</v>
      </c>
      <c r="L477" s="30">
        <v>40.734000000000002</v>
      </c>
      <c r="M477" s="30">
        <v>349.04599999999999</v>
      </c>
      <c r="N477" s="26" t="s">
        <v>118</v>
      </c>
      <c r="O477" s="30" t="s">
        <v>18</v>
      </c>
      <c r="P477" s="30" t="s">
        <v>18</v>
      </c>
      <c r="Q477" s="30">
        <v>4.3144493103027344</v>
      </c>
      <c r="R477" s="30" t="s">
        <v>167</v>
      </c>
      <c r="S477" s="26" t="s">
        <v>18</v>
      </c>
      <c r="T477" s="26" t="s">
        <v>114</v>
      </c>
      <c r="U477" s="26" t="s">
        <v>114</v>
      </c>
      <c r="V477" s="26" t="s">
        <v>18</v>
      </c>
      <c r="W477" s="26">
        <v>11</v>
      </c>
      <c r="X477" s="26">
        <v>90</v>
      </c>
      <c r="Y477" s="26">
        <v>56.545501708984375</v>
      </c>
      <c r="Z477" s="26">
        <v>45.454498291015625</v>
      </c>
      <c r="AA477" s="26">
        <v>75</v>
      </c>
      <c r="AB477" s="26">
        <v>7.9946541786193848</v>
      </c>
      <c r="AC477" s="26">
        <v>7.832430362701416</v>
      </c>
      <c r="AD477" s="26">
        <v>7.9366374015808105</v>
      </c>
      <c r="AE477" s="26">
        <v>8.5536003112792969</v>
      </c>
      <c r="AF477" s="26">
        <v>1.5</v>
      </c>
      <c r="AG477" s="26">
        <v>6.2826757431030273</v>
      </c>
      <c r="AH477" s="26" t="s">
        <v>167</v>
      </c>
      <c r="AI477" s="26">
        <v>10</v>
      </c>
      <c r="AJ477" s="26">
        <v>0</v>
      </c>
      <c r="AK477" s="26" t="s">
        <v>167</v>
      </c>
      <c r="AL477" s="26" t="s">
        <v>18</v>
      </c>
      <c r="AM477" s="26" t="s">
        <v>18</v>
      </c>
      <c r="AN477" s="26" t="s">
        <v>18</v>
      </c>
      <c r="AO477" s="26" t="s">
        <v>18</v>
      </c>
      <c r="AP477" s="26" t="s">
        <v>18</v>
      </c>
      <c r="AQ477" s="26" t="s">
        <v>18</v>
      </c>
      <c r="AR477" s="26" t="s">
        <v>18</v>
      </c>
      <c r="AS477" s="26" t="s">
        <v>70</v>
      </c>
      <c r="AT477" s="26" t="s">
        <v>18</v>
      </c>
      <c r="AU477" s="26">
        <v>74</v>
      </c>
      <c r="AV477" s="26">
        <v>5</v>
      </c>
      <c r="AW477" s="26" t="s">
        <v>18</v>
      </c>
    </row>
    <row r="478" spans="1:49">
      <c r="A478" s="27" t="s">
        <v>1141</v>
      </c>
      <c r="B478" s="27" t="s">
        <v>1142</v>
      </c>
      <c r="C478" s="28">
        <v>10642764533.940001</v>
      </c>
      <c r="D478" s="29">
        <v>226.16999816894531</v>
      </c>
      <c r="E478" s="29">
        <v>18.829441070556641</v>
      </c>
      <c r="F478" s="29">
        <v>-9.1541008661150673</v>
      </c>
      <c r="G478" s="29">
        <v>2974488960</v>
      </c>
      <c r="H478" s="29">
        <v>7.5799999833106995</v>
      </c>
      <c r="I478" s="29" t="s">
        <v>21</v>
      </c>
      <c r="J478" s="29" t="s">
        <v>29</v>
      </c>
      <c r="K478" s="30">
        <v>59.627000000000002</v>
      </c>
      <c r="L478" s="30">
        <v>64.433999999999997</v>
      </c>
      <c r="M478" s="30">
        <v>281.34399999999999</v>
      </c>
      <c r="N478" s="26" t="s">
        <v>118</v>
      </c>
      <c r="O478" s="30" t="s">
        <v>18</v>
      </c>
      <c r="P478" s="30" t="s">
        <v>18</v>
      </c>
      <c r="Q478" s="30" t="s">
        <v>167</v>
      </c>
      <c r="R478" s="30" t="s">
        <v>167</v>
      </c>
      <c r="S478" s="26" t="s">
        <v>18</v>
      </c>
      <c r="T478" s="26" t="s">
        <v>18</v>
      </c>
      <c r="U478" s="26" t="s">
        <v>18</v>
      </c>
      <c r="V478" s="26" t="s">
        <v>18</v>
      </c>
      <c r="W478" s="26">
        <v>9</v>
      </c>
      <c r="X478" s="26" t="s">
        <v>18</v>
      </c>
      <c r="Y478" s="26">
        <v>62.888900756835938</v>
      </c>
      <c r="Z478" s="26">
        <v>33.333301544189453</v>
      </c>
      <c r="AA478" s="26" t="s">
        <v>18</v>
      </c>
      <c r="AB478" s="26">
        <v>7.4212307929992676</v>
      </c>
      <c r="AC478" s="26">
        <v>7.5543408393859863</v>
      </c>
      <c r="AD478" s="26">
        <v>4.8131628036499023</v>
      </c>
      <c r="AE478" s="26">
        <v>8.0586585998535156</v>
      </c>
      <c r="AF478" s="26">
        <v>6.6873927116394043</v>
      </c>
      <c r="AG478" s="26">
        <v>3</v>
      </c>
      <c r="AH478" s="26">
        <v>4.1268935203552246</v>
      </c>
      <c r="AI478" s="26">
        <v>9.6380090713500977</v>
      </c>
      <c r="AJ478" s="26">
        <v>0</v>
      </c>
      <c r="AK478" s="26" t="s">
        <v>167</v>
      </c>
      <c r="AL478" s="26" t="s">
        <v>18</v>
      </c>
      <c r="AM478" s="26" t="s">
        <v>18</v>
      </c>
      <c r="AN478" s="26" t="s">
        <v>18</v>
      </c>
      <c r="AO478" s="26" t="s">
        <v>18</v>
      </c>
      <c r="AP478" s="26" t="s">
        <v>18</v>
      </c>
      <c r="AQ478" s="26" t="s">
        <v>18</v>
      </c>
      <c r="AR478" s="26" t="s">
        <v>18</v>
      </c>
      <c r="AS478" s="26" t="s">
        <v>67</v>
      </c>
      <c r="AT478" s="26" t="s">
        <v>18</v>
      </c>
      <c r="AU478" s="26">
        <v>82</v>
      </c>
      <c r="AV478" s="26">
        <v>6</v>
      </c>
      <c r="AW478" s="26" t="s">
        <v>18</v>
      </c>
    </row>
    <row r="479" spans="1:49">
      <c r="A479" s="27" t="s">
        <v>1143</v>
      </c>
      <c r="B479" s="27" t="s">
        <v>1144</v>
      </c>
      <c r="C479" s="28">
        <v>10525743400.799999</v>
      </c>
      <c r="D479" s="29">
        <v>98.400001525878906</v>
      </c>
      <c r="E479" s="29">
        <v>59.2213134765625</v>
      </c>
      <c r="F479" s="29">
        <v>0.15424431622546031</v>
      </c>
      <c r="G479" s="29">
        <v>1545477984</v>
      </c>
      <c r="H479" s="29">
        <v>3.7099999189376831</v>
      </c>
      <c r="I479" s="29" t="s">
        <v>30</v>
      </c>
      <c r="J479" s="29" t="s">
        <v>128</v>
      </c>
      <c r="K479" s="30">
        <v>18.952000000000002</v>
      </c>
      <c r="L479" s="30">
        <v>66.194999999999993</v>
      </c>
      <c r="M479" s="30">
        <v>35.92</v>
      </c>
      <c r="N479" s="26" t="s">
        <v>118</v>
      </c>
      <c r="O479" s="30" t="s">
        <v>18</v>
      </c>
      <c r="P479" s="30" t="s">
        <v>18</v>
      </c>
      <c r="Q479" s="30">
        <v>1.5375571250915527</v>
      </c>
      <c r="R479" s="30">
        <v>4.4612011909484863</v>
      </c>
      <c r="S479" s="26" t="s">
        <v>18</v>
      </c>
      <c r="T479" s="26" t="s">
        <v>18</v>
      </c>
      <c r="U479" s="26" t="s">
        <v>18</v>
      </c>
      <c r="V479" s="26" t="s">
        <v>18</v>
      </c>
      <c r="W479" s="26">
        <v>10</v>
      </c>
      <c r="X479" s="26" t="s">
        <v>18</v>
      </c>
      <c r="Y479" s="26">
        <v>66.300003051757813</v>
      </c>
      <c r="Z479" s="26">
        <v>30</v>
      </c>
      <c r="AA479" s="26" t="s">
        <v>18</v>
      </c>
      <c r="AB479" s="26">
        <v>4.9455208778381348</v>
      </c>
      <c r="AC479" s="26">
        <v>8.162266731262207</v>
      </c>
      <c r="AD479" s="26">
        <v>7.3836483955383301</v>
      </c>
      <c r="AE479" s="26">
        <v>7.9041824340820313</v>
      </c>
      <c r="AF479" s="26" t="s">
        <v>167</v>
      </c>
      <c r="AG479" s="26" t="s">
        <v>167</v>
      </c>
      <c r="AH479" s="26">
        <v>7.337244987487793</v>
      </c>
      <c r="AI479" s="26" t="s">
        <v>167</v>
      </c>
      <c r="AJ479" s="26" t="s">
        <v>167</v>
      </c>
      <c r="AK479" s="26" t="s">
        <v>167</v>
      </c>
      <c r="AL479" s="26" t="s">
        <v>18</v>
      </c>
      <c r="AM479" s="26" t="s">
        <v>18</v>
      </c>
      <c r="AN479" s="26" t="s">
        <v>18</v>
      </c>
      <c r="AO479" s="26" t="s">
        <v>18</v>
      </c>
      <c r="AP479" s="26" t="s">
        <v>18</v>
      </c>
      <c r="AQ479" s="26" t="s">
        <v>18</v>
      </c>
      <c r="AR479" s="26" t="s">
        <v>18</v>
      </c>
      <c r="AS479" s="26" t="s">
        <v>69</v>
      </c>
      <c r="AT479" s="26" t="s">
        <v>18</v>
      </c>
      <c r="AU479" s="26">
        <v>32</v>
      </c>
      <c r="AV479" s="26">
        <v>9</v>
      </c>
      <c r="AW479" s="26" t="s">
        <v>18</v>
      </c>
    </row>
    <row r="480" spans="1:49">
      <c r="A480" s="27" t="s">
        <v>1145</v>
      </c>
      <c r="B480" s="27" t="s">
        <v>1146</v>
      </c>
      <c r="C480" s="28">
        <v>10442022927.48</v>
      </c>
      <c r="D480" s="29">
        <v>32.459999084472656</v>
      </c>
      <c r="E480" s="29">
        <v>8.4592971801757813</v>
      </c>
      <c r="F480" s="29">
        <v>-8.5453594572303171</v>
      </c>
      <c r="G480" s="29">
        <v>13696099840</v>
      </c>
      <c r="H480" s="29">
        <v>3.5199999716132879</v>
      </c>
      <c r="I480" s="29" t="s">
        <v>16</v>
      </c>
      <c r="J480" s="29" t="s">
        <v>53</v>
      </c>
      <c r="K480" s="30">
        <v>2935.8809999999999</v>
      </c>
      <c r="L480" s="30">
        <v>1145.3910000000001</v>
      </c>
      <c r="M480" s="30">
        <v>12869.111000000001</v>
      </c>
      <c r="N480" s="26" t="s">
        <v>118</v>
      </c>
      <c r="O480" s="30" t="s">
        <v>18</v>
      </c>
      <c r="P480" s="30" t="s">
        <v>18</v>
      </c>
      <c r="Q480" s="30">
        <v>8.6941184997558594</v>
      </c>
      <c r="R480" s="30">
        <v>7.0416507720947266</v>
      </c>
      <c r="S480" s="26" t="s">
        <v>18</v>
      </c>
      <c r="T480" s="26" t="s">
        <v>18</v>
      </c>
      <c r="U480" s="26" t="s">
        <v>114</v>
      </c>
      <c r="V480" s="26" t="s">
        <v>18</v>
      </c>
      <c r="W480" s="26">
        <v>11</v>
      </c>
      <c r="X480" s="26" t="s">
        <v>18</v>
      </c>
      <c r="Y480" s="26">
        <v>61.090900421142578</v>
      </c>
      <c r="Z480" s="26">
        <v>27.272699356079102</v>
      </c>
      <c r="AA480" s="26" t="s">
        <v>18</v>
      </c>
      <c r="AB480" s="26">
        <v>6.4007248878479004</v>
      </c>
      <c r="AC480" s="26">
        <v>8.1102724075317383</v>
      </c>
      <c r="AD480" s="26">
        <v>7.3519010543823242</v>
      </c>
      <c r="AE480" s="26">
        <v>9.2444076538085938</v>
      </c>
      <c r="AF480" s="26">
        <v>3.3333332538604736</v>
      </c>
      <c r="AG480" s="26" t="s">
        <v>167</v>
      </c>
      <c r="AH480" s="26" t="s">
        <v>167</v>
      </c>
      <c r="AI480" s="26" t="s">
        <v>167</v>
      </c>
      <c r="AJ480" s="26" t="s">
        <v>167</v>
      </c>
      <c r="AK480" s="26">
        <v>7.348930835723877</v>
      </c>
      <c r="AL480" s="26" t="s">
        <v>18</v>
      </c>
      <c r="AM480" s="26" t="s">
        <v>18</v>
      </c>
      <c r="AN480" s="26">
        <v>17.110000610351563</v>
      </c>
      <c r="AO480" s="26" t="s">
        <v>18</v>
      </c>
      <c r="AP480" s="26" t="s">
        <v>18</v>
      </c>
      <c r="AQ480" s="26" t="s">
        <v>18</v>
      </c>
      <c r="AR480" s="26" t="s">
        <v>18</v>
      </c>
      <c r="AS480" s="26" t="s">
        <v>66</v>
      </c>
      <c r="AT480" s="26" t="s">
        <v>18</v>
      </c>
      <c r="AU480" s="26">
        <v>76</v>
      </c>
      <c r="AV480" s="26">
        <v>3</v>
      </c>
      <c r="AW480" s="26" t="s">
        <v>18</v>
      </c>
    </row>
    <row r="481" spans="1:49">
      <c r="A481" s="27" t="s">
        <v>1147</v>
      </c>
      <c r="B481" s="27" t="s">
        <v>1148</v>
      </c>
      <c r="C481" s="28">
        <v>10368485999.999998</v>
      </c>
      <c r="D481" s="29">
        <v>66.209999084472656</v>
      </c>
      <c r="E481" s="29">
        <v>147.51226806640625</v>
      </c>
      <c r="F481" s="29">
        <v>-1.3557860918825937</v>
      </c>
      <c r="G481" s="29">
        <v>1513700000</v>
      </c>
      <c r="H481" s="29">
        <v>0.34999999031424522</v>
      </c>
      <c r="I481" s="29" t="s">
        <v>28</v>
      </c>
      <c r="J481" s="29" t="s">
        <v>55</v>
      </c>
      <c r="K481" s="30">
        <v>0.36699999999999999</v>
      </c>
      <c r="L481" s="30">
        <v>5.5439999999999996</v>
      </c>
      <c r="M481" s="30">
        <v>105.03700000000001</v>
      </c>
      <c r="N481" s="26" t="s">
        <v>122</v>
      </c>
      <c r="O481" s="30">
        <v>5.7740001678466797</v>
      </c>
      <c r="P481" s="30">
        <v>3.81449439641057</v>
      </c>
      <c r="Q481" s="30" t="s">
        <v>167</v>
      </c>
      <c r="R481" s="30">
        <v>8.4847249984741211</v>
      </c>
      <c r="S481" s="26" t="s">
        <v>18</v>
      </c>
      <c r="T481" s="26" t="s">
        <v>114</v>
      </c>
      <c r="U481" s="26" t="s">
        <v>114</v>
      </c>
      <c r="V481" s="26" t="s">
        <v>114</v>
      </c>
      <c r="W481" s="26">
        <v>9</v>
      </c>
      <c r="X481" s="26">
        <v>88.888900756835938</v>
      </c>
      <c r="Y481" s="26">
        <v>61.666698455810547</v>
      </c>
      <c r="Z481" s="26">
        <v>33.333301544189453</v>
      </c>
      <c r="AA481" s="26">
        <v>90</v>
      </c>
      <c r="AB481" s="26">
        <v>7.3682594299316406</v>
      </c>
      <c r="AC481" s="26">
        <v>5.3256521224975586</v>
      </c>
      <c r="AD481" s="26">
        <v>5.1935596466064453</v>
      </c>
      <c r="AE481" s="26">
        <v>9.0601654052734375</v>
      </c>
      <c r="AF481" s="26" t="s">
        <v>167</v>
      </c>
      <c r="AG481" s="26" t="s">
        <v>167</v>
      </c>
      <c r="AH481" s="26">
        <v>4.5019292831420898</v>
      </c>
      <c r="AI481" s="26">
        <v>3.0407772064208984</v>
      </c>
      <c r="AJ481" s="26" t="s">
        <v>167</v>
      </c>
      <c r="AK481" s="26" t="s">
        <v>167</v>
      </c>
      <c r="AL481" s="26" t="s">
        <v>18</v>
      </c>
      <c r="AM481" s="26">
        <v>0.76923074547058778</v>
      </c>
      <c r="AN481" s="26">
        <v>49.400001525878906</v>
      </c>
      <c r="AO481" s="26" t="s">
        <v>18</v>
      </c>
      <c r="AP481" s="26" t="s">
        <v>18</v>
      </c>
      <c r="AQ481" s="26" t="s">
        <v>114</v>
      </c>
      <c r="AR481" s="26" t="s">
        <v>18</v>
      </c>
      <c r="AS481" s="26" t="s">
        <v>67</v>
      </c>
      <c r="AT481" s="26" t="s">
        <v>18</v>
      </c>
      <c r="AU481" s="26">
        <v>89</v>
      </c>
      <c r="AV481" s="26">
        <v>9</v>
      </c>
      <c r="AW481" s="26" t="s">
        <v>18</v>
      </c>
    </row>
    <row r="482" spans="1:49">
      <c r="A482" s="27" t="s">
        <v>1149</v>
      </c>
      <c r="B482" s="27" t="s">
        <v>1150</v>
      </c>
      <c r="C482" s="28">
        <v>10367406889.020002</v>
      </c>
      <c r="D482" s="29">
        <v>34.380001068115234</v>
      </c>
      <c r="E482" s="29">
        <v>7.5915226936340332</v>
      </c>
      <c r="F482" s="29">
        <v>-3.3918348432773637</v>
      </c>
      <c r="G482" s="29">
        <v>8377999872</v>
      </c>
      <c r="H482" s="29">
        <v>9.2999999523162842</v>
      </c>
      <c r="I482" s="29" t="s">
        <v>35</v>
      </c>
      <c r="J482" s="29" t="s">
        <v>36</v>
      </c>
      <c r="K482" s="30">
        <v>4260.0370000000003</v>
      </c>
      <c r="L482" s="30">
        <v>185.55</v>
      </c>
      <c r="M482" s="30">
        <v>55282.84</v>
      </c>
      <c r="N482" s="26" t="s">
        <v>118</v>
      </c>
      <c r="O482" s="30" t="s">
        <v>18</v>
      </c>
      <c r="P482" s="30" t="s">
        <v>18</v>
      </c>
      <c r="Q482" s="30">
        <v>2.1119945049285889</v>
      </c>
      <c r="R482" s="30" t="s">
        <v>167</v>
      </c>
      <c r="S482" s="26" t="s">
        <v>18</v>
      </c>
      <c r="T482" s="26" t="s">
        <v>18</v>
      </c>
      <c r="U482" s="26" t="s">
        <v>114</v>
      </c>
      <c r="V482" s="26" t="s">
        <v>18</v>
      </c>
      <c r="W482" s="26">
        <v>10</v>
      </c>
      <c r="X482" s="26" t="s">
        <v>18</v>
      </c>
      <c r="Y482" s="26">
        <v>64.099998474121094</v>
      </c>
      <c r="Z482" s="26">
        <v>30</v>
      </c>
      <c r="AA482" s="26" t="s">
        <v>18</v>
      </c>
      <c r="AB482" s="26">
        <v>7.6136050224304199</v>
      </c>
      <c r="AC482" s="26">
        <v>9.1388225555419922</v>
      </c>
      <c r="AD482" s="26">
        <v>7.6386418342590332</v>
      </c>
      <c r="AE482" s="26">
        <v>8.8010072708129883</v>
      </c>
      <c r="AF482" s="26" t="s">
        <v>167</v>
      </c>
      <c r="AG482" s="26" t="s">
        <v>167</v>
      </c>
      <c r="AH482" s="26">
        <v>2.7668335437774658</v>
      </c>
      <c r="AI482" s="26" t="s">
        <v>167</v>
      </c>
      <c r="AJ482" s="26" t="s">
        <v>167</v>
      </c>
      <c r="AK482" s="26">
        <v>6.8520350456237793</v>
      </c>
      <c r="AL482" s="26" t="s">
        <v>18</v>
      </c>
      <c r="AM482" s="26" t="s">
        <v>18</v>
      </c>
      <c r="AN482" s="26" t="s">
        <v>18</v>
      </c>
      <c r="AO482" s="26" t="s">
        <v>18</v>
      </c>
      <c r="AP482" s="26" t="s">
        <v>18</v>
      </c>
      <c r="AQ482" s="26" t="s">
        <v>18</v>
      </c>
      <c r="AR482" s="26" t="s">
        <v>18</v>
      </c>
      <c r="AS482" s="26" t="s">
        <v>66</v>
      </c>
      <c r="AT482" s="26" t="s">
        <v>18</v>
      </c>
      <c r="AU482" s="26">
        <v>59</v>
      </c>
      <c r="AV482" s="26" t="s">
        <v>18</v>
      </c>
      <c r="AW482" s="26" t="s">
        <v>18</v>
      </c>
    </row>
    <row r="483" spans="1:49">
      <c r="A483" s="27" t="s">
        <v>1151</v>
      </c>
      <c r="B483" s="27" t="s">
        <v>1152</v>
      </c>
      <c r="C483" s="28">
        <v>10249807958.459999</v>
      </c>
      <c r="D483" s="29">
        <v>65.30999755859375</v>
      </c>
      <c r="E483" s="29">
        <v>54.826465606689453</v>
      </c>
      <c r="F483" s="29">
        <v>-5.4816544480026153</v>
      </c>
      <c r="G483" s="29">
        <v>3273569024</v>
      </c>
      <c r="H483" s="29">
        <v>1.2200000286102295</v>
      </c>
      <c r="I483" s="29" t="s">
        <v>30</v>
      </c>
      <c r="J483" s="29" t="s">
        <v>130</v>
      </c>
      <c r="K483" s="30">
        <v>16.725999999999999</v>
      </c>
      <c r="L483" s="30">
        <v>162.1</v>
      </c>
      <c r="M483" s="30">
        <v>501.29199999999997</v>
      </c>
      <c r="N483" s="26" t="s">
        <v>118</v>
      </c>
      <c r="O483" s="30" t="s">
        <v>18</v>
      </c>
      <c r="P483" s="30" t="s">
        <v>18</v>
      </c>
      <c r="Q483" s="30">
        <v>9.1278896331787109</v>
      </c>
      <c r="R483" s="30">
        <v>5.3955507278442383</v>
      </c>
      <c r="S483" s="26" t="s">
        <v>18</v>
      </c>
      <c r="T483" s="26" t="s">
        <v>18</v>
      </c>
      <c r="U483" s="26" t="s">
        <v>114</v>
      </c>
      <c r="V483" s="26" t="s">
        <v>18</v>
      </c>
      <c r="W483" s="26">
        <v>10</v>
      </c>
      <c r="X483" s="26" t="s">
        <v>18</v>
      </c>
      <c r="Y483" s="26">
        <v>65.900001525878906</v>
      </c>
      <c r="Z483" s="26">
        <v>30</v>
      </c>
      <c r="AA483" s="26" t="s">
        <v>18</v>
      </c>
      <c r="AB483" s="26">
        <v>6.8638081550598145</v>
      </c>
      <c r="AC483" s="26">
        <v>7.3313980102539063</v>
      </c>
      <c r="AD483" s="26">
        <v>5.4633593559265137</v>
      </c>
      <c r="AE483" s="26">
        <v>8.2022161483764648</v>
      </c>
      <c r="AF483" s="26" t="s">
        <v>167</v>
      </c>
      <c r="AG483" s="26" t="s">
        <v>167</v>
      </c>
      <c r="AH483" s="26">
        <v>7.5113468170166016</v>
      </c>
      <c r="AI483" s="26" t="s">
        <v>167</v>
      </c>
      <c r="AJ483" s="26" t="s">
        <v>167</v>
      </c>
      <c r="AK483" s="26" t="s">
        <v>167</v>
      </c>
      <c r="AL483" s="26" t="s">
        <v>18</v>
      </c>
      <c r="AM483" s="26" t="s">
        <v>18</v>
      </c>
      <c r="AN483" s="26">
        <v>51</v>
      </c>
      <c r="AO483" s="26">
        <v>14.989999771118164</v>
      </c>
      <c r="AP483" s="26" t="s">
        <v>18</v>
      </c>
      <c r="AQ483" s="26" t="s">
        <v>18</v>
      </c>
      <c r="AR483" s="26" t="s">
        <v>18</v>
      </c>
      <c r="AS483" s="26" t="s">
        <v>67</v>
      </c>
      <c r="AT483" s="26" t="s">
        <v>18</v>
      </c>
      <c r="AU483" s="26">
        <v>93</v>
      </c>
      <c r="AV483" s="26">
        <v>8</v>
      </c>
      <c r="AW483" s="26" t="s">
        <v>18</v>
      </c>
    </row>
    <row r="484" spans="1:49">
      <c r="A484" s="27" t="s">
        <v>1153</v>
      </c>
      <c r="B484" s="27" t="s">
        <v>1154</v>
      </c>
      <c r="C484" s="28">
        <v>10202641753.75</v>
      </c>
      <c r="D484" s="29">
        <v>56.450000762939453</v>
      </c>
      <c r="F484" s="29">
        <v>25.639885109096273</v>
      </c>
      <c r="G484" s="29">
        <v>4098000000</v>
      </c>
      <c r="H484" s="29">
        <v>-7.1777350306510925</v>
      </c>
      <c r="I484" s="29" t="s">
        <v>21</v>
      </c>
      <c r="J484" s="29" t="s">
        <v>192</v>
      </c>
      <c r="K484" s="30">
        <v>76.414000000000001</v>
      </c>
      <c r="L484" s="30">
        <v>91.665999999999997</v>
      </c>
      <c r="M484" s="30">
        <v>388.98599999999999</v>
      </c>
      <c r="N484" s="26" t="s">
        <v>118</v>
      </c>
      <c r="O484" s="30" t="s">
        <v>18</v>
      </c>
      <c r="P484" s="30" t="s">
        <v>18</v>
      </c>
      <c r="Q484" s="30" t="s">
        <v>167</v>
      </c>
      <c r="R484" s="30">
        <v>6.3249998092651367</v>
      </c>
      <c r="S484" s="26" t="s">
        <v>18</v>
      </c>
      <c r="T484" s="26" t="s">
        <v>18</v>
      </c>
      <c r="U484" s="26" t="s">
        <v>18</v>
      </c>
      <c r="V484" s="26" t="s">
        <v>18</v>
      </c>
      <c r="W484" s="26">
        <v>11</v>
      </c>
      <c r="X484" s="26" t="s">
        <v>18</v>
      </c>
      <c r="Y484" s="26">
        <v>63.454498291015625</v>
      </c>
      <c r="Z484" s="26">
        <v>18.181800842285156</v>
      </c>
      <c r="AA484" s="26" t="s">
        <v>18</v>
      </c>
      <c r="AB484" s="26">
        <v>6.6552910804748535</v>
      </c>
      <c r="AC484" s="26">
        <v>6.9479751586914063</v>
      </c>
      <c r="AD484" s="26">
        <v>7.2576947212219238</v>
      </c>
      <c r="AE484" s="26">
        <v>7.8645172119140625</v>
      </c>
      <c r="AF484" s="26" t="s">
        <v>167</v>
      </c>
      <c r="AG484" s="26" t="s">
        <v>167</v>
      </c>
      <c r="AH484" s="26">
        <v>5.0715289115905762</v>
      </c>
      <c r="AI484" s="26">
        <v>3</v>
      </c>
      <c r="AJ484" s="26" t="s">
        <v>167</v>
      </c>
      <c r="AK484" s="26" t="s">
        <v>167</v>
      </c>
      <c r="AL484" s="26">
        <v>22</v>
      </c>
      <c r="AM484" s="26">
        <v>0.90909090909090917</v>
      </c>
      <c r="AN484" s="26">
        <v>44</v>
      </c>
      <c r="AO484" s="26" t="s">
        <v>18</v>
      </c>
      <c r="AP484" s="26" t="s">
        <v>18</v>
      </c>
      <c r="AQ484" s="26" t="s">
        <v>18</v>
      </c>
      <c r="AR484" s="26" t="s">
        <v>18</v>
      </c>
      <c r="AS484" s="26" t="s">
        <v>66</v>
      </c>
      <c r="AT484" s="26" t="s">
        <v>18</v>
      </c>
      <c r="AU484" s="26">
        <v>79</v>
      </c>
      <c r="AV484" s="26">
        <v>10</v>
      </c>
      <c r="AW484" s="26" t="s">
        <v>18</v>
      </c>
    </row>
    <row r="485" spans="1:49">
      <c r="A485" s="27" t="s">
        <v>1155</v>
      </c>
      <c r="B485" s="27" t="s">
        <v>1156</v>
      </c>
      <c r="C485" s="28">
        <v>10031847442.5</v>
      </c>
      <c r="D485" s="29">
        <v>15.350000381469727</v>
      </c>
      <c r="E485" s="29">
        <v>6.1257638931274414</v>
      </c>
      <c r="F485" s="29">
        <v>11.717617446659823</v>
      </c>
      <c r="G485" s="29">
        <v>52787999744</v>
      </c>
      <c r="H485" s="29">
        <v>1.2699999678879976</v>
      </c>
      <c r="I485" s="29" t="s">
        <v>28</v>
      </c>
      <c r="J485" s="29" t="s">
        <v>129</v>
      </c>
      <c r="K485" s="30">
        <v>34794.559000000001</v>
      </c>
      <c r="L485" s="30">
        <v>262.31200000000001</v>
      </c>
      <c r="M485" s="30">
        <v>4034.8409999999999</v>
      </c>
      <c r="N485" s="26" t="s">
        <v>118</v>
      </c>
      <c r="O485" s="30" t="s">
        <v>18</v>
      </c>
      <c r="P485" s="30" t="s">
        <v>18</v>
      </c>
      <c r="Q485" s="30">
        <v>8.0958404541015625</v>
      </c>
      <c r="R485" s="30">
        <v>4.2292733192443848</v>
      </c>
      <c r="S485" s="26" t="s">
        <v>18</v>
      </c>
      <c r="T485" s="26" t="s">
        <v>18</v>
      </c>
      <c r="U485" s="26" t="s">
        <v>114</v>
      </c>
      <c r="V485" s="26" t="s">
        <v>18</v>
      </c>
      <c r="W485" s="26">
        <v>12</v>
      </c>
      <c r="X485" s="26" t="s">
        <v>18</v>
      </c>
      <c r="Y485" s="26">
        <v>63.25</v>
      </c>
      <c r="Z485" s="26">
        <v>25</v>
      </c>
      <c r="AA485" s="26" t="s">
        <v>18</v>
      </c>
      <c r="AB485" s="26">
        <v>6.6107845306396484</v>
      </c>
      <c r="AC485" s="26">
        <v>6.902590274810791</v>
      </c>
      <c r="AD485" s="26">
        <v>7.5984530448913574</v>
      </c>
      <c r="AE485" s="26">
        <v>9.4244604110717773</v>
      </c>
      <c r="AF485" s="26">
        <v>3.202315092086792</v>
      </c>
      <c r="AG485" s="26" t="s">
        <v>167</v>
      </c>
      <c r="AH485" s="26">
        <v>10</v>
      </c>
      <c r="AI485" s="26" t="s">
        <v>167</v>
      </c>
      <c r="AJ485" s="26" t="s">
        <v>167</v>
      </c>
      <c r="AK485" s="26">
        <v>2.7401597499847412</v>
      </c>
      <c r="AL485" s="26" t="s">
        <v>18</v>
      </c>
      <c r="AM485" s="26" t="s">
        <v>18</v>
      </c>
      <c r="AN485" s="26" t="s">
        <v>18</v>
      </c>
      <c r="AO485" s="26">
        <v>87</v>
      </c>
      <c r="AP485" s="26" t="s">
        <v>18</v>
      </c>
      <c r="AQ485" s="26" t="s">
        <v>18</v>
      </c>
      <c r="AR485" s="26" t="s">
        <v>18</v>
      </c>
      <c r="AS485" s="26" t="s">
        <v>70</v>
      </c>
      <c r="AT485" s="26" t="s">
        <v>18</v>
      </c>
      <c r="AU485" s="26">
        <v>93</v>
      </c>
      <c r="AV485" s="26">
        <v>7</v>
      </c>
      <c r="AW485" s="26" t="s">
        <v>18</v>
      </c>
    </row>
    <row r="486" spans="1:49">
      <c r="A486" s="27" t="s">
        <v>1157</v>
      </c>
      <c r="B486" s="27" t="s">
        <v>1158</v>
      </c>
      <c r="C486" s="28">
        <v>9794010096.2199993</v>
      </c>
      <c r="D486" s="29">
        <v>345.8699951171875</v>
      </c>
      <c r="E486" s="29">
        <v>28.002960205078125</v>
      </c>
      <c r="F486" s="29">
        <v>7.1169684493868957</v>
      </c>
      <c r="G486" s="29">
        <v>2671262080</v>
      </c>
      <c r="H486" s="29">
        <v>-21.460000514984131</v>
      </c>
      <c r="I486" s="29" t="s">
        <v>21</v>
      </c>
      <c r="J486" s="29" t="s">
        <v>249</v>
      </c>
      <c r="K486" s="30">
        <v>19.335999999999999</v>
      </c>
      <c r="L486" s="30">
        <v>16.925999999999998</v>
      </c>
      <c r="M486" s="30">
        <v>104.91500000000001</v>
      </c>
      <c r="N486" s="26" t="s">
        <v>118</v>
      </c>
      <c r="O486" s="30" t="s">
        <v>18</v>
      </c>
      <c r="P486" s="30" t="s">
        <v>18</v>
      </c>
      <c r="Q486" s="30" t="s">
        <v>167</v>
      </c>
      <c r="R486" s="30" t="s">
        <v>167</v>
      </c>
      <c r="S486" s="26" t="s">
        <v>18</v>
      </c>
      <c r="T486" s="26" t="s">
        <v>18</v>
      </c>
      <c r="U486" s="26" t="s">
        <v>18</v>
      </c>
      <c r="V486" s="26" t="s">
        <v>18</v>
      </c>
      <c r="W486" s="26">
        <v>6</v>
      </c>
      <c r="X486" s="26" t="s">
        <v>18</v>
      </c>
      <c r="Y486" s="26">
        <v>64.666702270507813</v>
      </c>
      <c r="Z486" s="26">
        <v>33.333301544189453</v>
      </c>
      <c r="AA486" s="26" t="s">
        <v>18</v>
      </c>
      <c r="AB486" s="26">
        <v>5.8509917259216309</v>
      </c>
      <c r="AC486" s="26">
        <v>7.7007536888122559</v>
      </c>
      <c r="AD486" s="26">
        <v>4.954047679901123</v>
      </c>
      <c r="AE486" s="26">
        <v>9.7416973114013672</v>
      </c>
      <c r="AF486" s="26">
        <v>2</v>
      </c>
      <c r="AG486" s="26">
        <v>3</v>
      </c>
      <c r="AH486" s="26">
        <v>2</v>
      </c>
      <c r="AI486" s="26">
        <v>1.5</v>
      </c>
      <c r="AJ486" s="26">
        <v>0</v>
      </c>
      <c r="AK486" s="26" t="s">
        <v>167</v>
      </c>
      <c r="AL486" s="26" t="s">
        <v>18</v>
      </c>
      <c r="AM486" s="26" t="s">
        <v>18</v>
      </c>
      <c r="AN486" s="26" t="s">
        <v>18</v>
      </c>
      <c r="AO486" s="26" t="s">
        <v>18</v>
      </c>
      <c r="AP486" s="26" t="s">
        <v>18</v>
      </c>
      <c r="AQ486" s="26" t="s">
        <v>18</v>
      </c>
      <c r="AR486" s="26" t="s">
        <v>18</v>
      </c>
      <c r="AS486" s="26" t="s">
        <v>69</v>
      </c>
      <c r="AT486" s="26" t="s">
        <v>18</v>
      </c>
      <c r="AU486" s="26">
        <v>86</v>
      </c>
      <c r="AV486" s="26">
        <v>10</v>
      </c>
      <c r="AW486" s="26" t="s">
        <v>18</v>
      </c>
    </row>
    <row r="487" spans="1:49">
      <c r="A487" s="27" t="s">
        <v>1159</v>
      </c>
      <c r="B487" s="27" t="s">
        <v>1160</v>
      </c>
      <c r="C487" s="28">
        <v>9784269824.1600018</v>
      </c>
      <c r="D487" s="29">
        <v>188.24000549316406</v>
      </c>
      <c r="E487" s="29">
        <v>13.601396560668945</v>
      </c>
      <c r="F487" s="29">
        <v>12.203840771192054</v>
      </c>
      <c r="G487" s="29">
        <v>11131599872</v>
      </c>
      <c r="H487" s="29">
        <v>12.019999980926514</v>
      </c>
      <c r="I487" s="29" t="s">
        <v>19</v>
      </c>
      <c r="J487" s="29" t="s">
        <v>43</v>
      </c>
      <c r="K487" s="30">
        <v>1.7789999999999999</v>
      </c>
      <c r="L487" s="30">
        <v>15.340999999999999</v>
      </c>
      <c r="M487" s="30" t="s">
        <v>18</v>
      </c>
      <c r="N487" s="26" t="s">
        <v>118</v>
      </c>
      <c r="O487" s="30" t="s">
        <v>18</v>
      </c>
      <c r="P487" s="30" t="s">
        <v>18</v>
      </c>
      <c r="Q487" s="30" t="s">
        <v>167</v>
      </c>
      <c r="R487" s="30" t="s">
        <v>167</v>
      </c>
      <c r="S487" s="26" t="s">
        <v>18</v>
      </c>
      <c r="T487" s="26" t="s">
        <v>18</v>
      </c>
      <c r="U487" s="26" t="s">
        <v>18</v>
      </c>
      <c r="V487" s="26" t="s">
        <v>18</v>
      </c>
      <c r="W487" s="26">
        <v>13</v>
      </c>
      <c r="X487" s="26" t="s">
        <v>18</v>
      </c>
      <c r="Y487" s="26">
        <v>65.461502075195313</v>
      </c>
      <c r="Z487" s="26">
        <v>30.769199371337891</v>
      </c>
      <c r="AA487" s="26" t="s">
        <v>18</v>
      </c>
      <c r="AB487" s="26">
        <v>6.5396389961242676</v>
      </c>
      <c r="AC487" s="26">
        <v>8.1110506057739258</v>
      </c>
      <c r="AD487" s="26">
        <v>6.7952666282653809</v>
      </c>
      <c r="AE487" s="26">
        <v>8.7721595764160156</v>
      </c>
      <c r="AF487" s="26">
        <v>0</v>
      </c>
      <c r="AG487" s="26" t="s">
        <v>167</v>
      </c>
      <c r="AH487" s="26">
        <v>6.4823698997497559</v>
      </c>
      <c r="AI487" s="26">
        <v>9.6930942535400391</v>
      </c>
      <c r="AJ487" s="26">
        <v>0</v>
      </c>
      <c r="AK487" s="26" t="s">
        <v>167</v>
      </c>
      <c r="AL487" s="26" t="s">
        <v>18</v>
      </c>
      <c r="AM487" s="26" t="s">
        <v>18</v>
      </c>
      <c r="AN487" s="26" t="s">
        <v>18</v>
      </c>
      <c r="AO487" s="26" t="s">
        <v>18</v>
      </c>
      <c r="AP487" s="26" t="s">
        <v>18</v>
      </c>
      <c r="AQ487" s="26" t="s">
        <v>18</v>
      </c>
      <c r="AR487" s="26" t="s">
        <v>18</v>
      </c>
      <c r="AS487" s="26" t="s">
        <v>66</v>
      </c>
      <c r="AT487" s="26" t="s">
        <v>18</v>
      </c>
      <c r="AU487" s="26">
        <v>70</v>
      </c>
      <c r="AV487" s="26">
        <v>2</v>
      </c>
      <c r="AW487" s="26" t="s">
        <v>18</v>
      </c>
    </row>
    <row r="488" spans="1:49">
      <c r="A488" s="27" t="s">
        <v>1161</v>
      </c>
      <c r="B488" s="27" t="s">
        <v>1162</v>
      </c>
      <c r="C488" s="28">
        <v>9723466435.1200008</v>
      </c>
      <c r="D488" s="29">
        <v>36.279998779296875</v>
      </c>
      <c r="E488" s="29">
        <v>15.912280082702637</v>
      </c>
      <c r="F488" s="29">
        <v>-0.60274307041952024</v>
      </c>
      <c r="G488" s="29">
        <v>3364503936</v>
      </c>
      <c r="H488" s="29">
        <v>2.3600000143051147</v>
      </c>
      <c r="I488" s="29" t="s">
        <v>26</v>
      </c>
      <c r="J488" s="29" t="s">
        <v>37</v>
      </c>
      <c r="K488" s="30">
        <v>1.109</v>
      </c>
      <c r="L488" s="30">
        <v>11.726000000000001</v>
      </c>
      <c r="M488" s="30">
        <v>99.876999999999995</v>
      </c>
      <c r="N488" s="26" t="s">
        <v>118</v>
      </c>
      <c r="O488" s="30" t="s">
        <v>18</v>
      </c>
      <c r="P488" s="30" t="s">
        <v>18</v>
      </c>
      <c r="Q488" s="30" t="s">
        <v>167</v>
      </c>
      <c r="R488" s="30">
        <v>7.8735361099243164</v>
      </c>
      <c r="S488" s="26" t="s">
        <v>18</v>
      </c>
      <c r="T488" s="26" t="s">
        <v>18</v>
      </c>
      <c r="U488" s="26" t="s">
        <v>18</v>
      </c>
      <c r="V488" s="26" t="s">
        <v>18</v>
      </c>
      <c r="W488" s="26">
        <v>12</v>
      </c>
      <c r="X488" s="26" t="s">
        <v>18</v>
      </c>
      <c r="Y488" s="26" t="s">
        <v>18</v>
      </c>
      <c r="Z488" s="26">
        <v>50</v>
      </c>
      <c r="AA488" s="26" t="s">
        <v>18</v>
      </c>
      <c r="AB488" s="26">
        <v>8.1464910507202148</v>
      </c>
      <c r="AC488" s="26">
        <v>6.2510571479797363</v>
      </c>
      <c r="AD488" s="26">
        <v>4.5938992500305176</v>
      </c>
      <c r="AE488" s="26">
        <v>8.559967041015625</v>
      </c>
      <c r="AF488" s="26" t="s">
        <v>167</v>
      </c>
      <c r="AG488" s="26" t="s">
        <v>167</v>
      </c>
      <c r="AH488" s="26">
        <v>6.3045034408569336</v>
      </c>
      <c r="AI488" s="26">
        <v>4.2786474227905273</v>
      </c>
      <c r="AJ488" s="26" t="s">
        <v>167</v>
      </c>
      <c r="AK488" s="26" t="s">
        <v>167</v>
      </c>
      <c r="AL488" s="26" t="s">
        <v>18</v>
      </c>
      <c r="AM488" s="26" t="s">
        <v>18</v>
      </c>
      <c r="AN488" s="26" t="s">
        <v>18</v>
      </c>
      <c r="AO488" s="26" t="s">
        <v>18</v>
      </c>
      <c r="AP488" s="26" t="s">
        <v>18</v>
      </c>
      <c r="AQ488" s="26" t="s">
        <v>18</v>
      </c>
      <c r="AR488" s="26" t="s">
        <v>18</v>
      </c>
      <c r="AS488" s="26" t="s">
        <v>71</v>
      </c>
      <c r="AT488" s="26" t="s">
        <v>18</v>
      </c>
      <c r="AU488" s="26">
        <v>64</v>
      </c>
      <c r="AV488" s="26">
        <v>9</v>
      </c>
      <c r="AW488" s="26" t="s">
        <v>18</v>
      </c>
    </row>
    <row r="489" spans="1:49">
      <c r="A489" s="27" t="s">
        <v>1163</v>
      </c>
      <c r="B489" s="27" t="s">
        <v>1164</v>
      </c>
      <c r="C489" s="28">
        <v>9704751898.8800011</v>
      </c>
      <c r="D489" s="29">
        <v>75.519996643066406</v>
      </c>
      <c r="E489" s="29">
        <v>19.381376266479492</v>
      </c>
      <c r="F489" s="29">
        <v>-0.25096082908977468</v>
      </c>
      <c r="G489" s="29">
        <v>12338999808</v>
      </c>
      <c r="H489" s="29">
        <v>3.1800000071525574</v>
      </c>
      <c r="I489" s="29" t="s">
        <v>21</v>
      </c>
      <c r="J489" s="29" t="s">
        <v>41</v>
      </c>
      <c r="K489" s="30">
        <v>53.042999999999999</v>
      </c>
      <c r="L489" s="30">
        <v>26.945</v>
      </c>
      <c r="M489" s="30">
        <v>97.024000000000001</v>
      </c>
      <c r="N489" s="26" t="s">
        <v>118</v>
      </c>
      <c r="O489" s="30" t="s">
        <v>18</v>
      </c>
      <c r="P489" s="30" t="s">
        <v>18</v>
      </c>
      <c r="Q489" s="30" t="s">
        <v>167</v>
      </c>
      <c r="R489" s="30">
        <v>4.3866786956787109</v>
      </c>
      <c r="S489" s="26" t="s">
        <v>18</v>
      </c>
      <c r="T489" s="26" t="s">
        <v>18</v>
      </c>
      <c r="U489" s="26" t="s">
        <v>18</v>
      </c>
      <c r="V489" s="26" t="s">
        <v>18</v>
      </c>
      <c r="W489" s="26">
        <v>15</v>
      </c>
      <c r="X489" s="26" t="s">
        <v>18</v>
      </c>
      <c r="Y489" s="26">
        <v>68.599998474121094</v>
      </c>
      <c r="Z489" s="26">
        <v>26.66670036315918</v>
      </c>
      <c r="AA489" s="26" t="s">
        <v>18</v>
      </c>
      <c r="AB489" s="26">
        <v>4.743281364440918</v>
      </c>
      <c r="AC489" s="26">
        <v>9.1510276794433594</v>
      </c>
      <c r="AD489" s="26">
        <v>4.9944381713867188</v>
      </c>
      <c r="AE489" s="26">
        <v>7.9614038467407227</v>
      </c>
      <c r="AF489" s="26">
        <v>1.5</v>
      </c>
      <c r="AG489" s="26">
        <v>3</v>
      </c>
      <c r="AH489" s="26" t="s">
        <v>167</v>
      </c>
      <c r="AI489" s="26" t="s">
        <v>167</v>
      </c>
      <c r="AJ489" s="26" t="s">
        <v>167</v>
      </c>
      <c r="AK489" s="26" t="s">
        <v>167</v>
      </c>
      <c r="AL489" s="26" t="s">
        <v>18</v>
      </c>
      <c r="AM489" s="26" t="s">
        <v>18</v>
      </c>
      <c r="AN489" s="26" t="s">
        <v>18</v>
      </c>
      <c r="AO489" s="26">
        <v>14</v>
      </c>
      <c r="AP489" s="26" t="s">
        <v>18</v>
      </c>
      <c r="AQ489" s="26" t="s">
        <v>18</v>
      </c>
      <c r="AR489" s="26" t="s">
        <v>18</v>
      </c>
      <c r="AS489" s="26" t="s">
        <v>67</v>
      </c>
      <c r="AT489" s="26" t="s">
        <v>18</v>
      </c>
      <c r="AU489" s="26">
        <v>82</v>
      </c>
      <c r="AV489" s="26">
        <v>6</v>
      </c>
      <c r="AW489" s="26" t="s">
        <v>18</v>
      </c>
    </row>
    <row r="490" spans="1:49">
      <c r="A490" s="27" t="s">
        <v>1165</v>
      </c>
      <c r="B490" s="27" t="s">
        <v>1166</v>
      </c>
      <c r="C490" s="28">
        <v>9460951852.3199997</v>
      </c>
      <c r="D490" s="29">
        <v>43.740001678466797</v>
      </c>
      <c r="E490" s="29">
        <v>9.2866230010986328</v>
      </c>
      <c r="F490" s="29">
        <v>-6.6979507638792786</v>
      </c>
      <c r="G490" s="29">
        <v>11528000000</v>
      </c>
      <c r="H490" s="29">
        <v>3.6399999856948853</v>
      </c>
      <c r="I490" s="29" t="s">
        <v>23</v>
      </c>
      <c r="J490" s="29" t="s">
        <v>33</v>
      </c>
      <c r="K490" s="30">
        <v>262.15300000000002</v>
      </c>
      <c r="L490" s="30">
        <v>612.63099999999997</v>
      </c>
      <c r="M490" s="30">
        <v>1036.6959999999999</v>
      </c>
      <c r="N490" s="26" t="s">
        <v>118</v>
      </c>
      <c r="O490" s="30" t="s">
        <v>18</v>
      </c>
      <c r="P490" s="30" t="s">
        <v>18</v>
      </c>
      <c r="Q490" s="30" t="s">
        <v>167</v>
      </c>
      <c r="R490" s="30">
        <v>7.8363561630249023</v>
      </c>
      <c r="S490" s="26" t="s">
        <v>18</v>
      </c>
      <c r="T490" s="26" t="s">
        <v>18</v>
      </c>
      <c r="U490" s="26" t="s">
        <v>114</v>
      </c>
      <c r="V490" s="26" t="s">
        <v>18</v>
      </c>
      <c r="W490" s="26">
        <v>9</v>
      </c>
      <c r="X490" s="26" t="s">
        <v>18</v>
      </c>
      <c r="Y490" s="26">
        <v>67.55560302734375</v>
      </c>
      <c r="Z490" s="26">
        <v>22.222200393676758</v>
      </c>
      <c r="AA490" s="26" t="s">
        <v>18</v>
      </c>
      <c r="AB490" s="26">
        <v>7.3564186096191406</v>
      </c>
      <c r="AC490" s="26">
        <v>8.1875133514404297</v>
      </c>
      <c r="AD490" s="26">
        <v>8.5357933044433594</v>
      </c>
      <c r="AE490" s="26">
        <v>9.9663352966308594</v>
      </c>
      <c r="AF490" s="26" t="s">
        <v>167</v>
      </c>
      <c r="AG490" s="26" t="s">
        <v>167</v>
      </c>
      <c r="AH490" s="26">
        <v>6.4762091636657715</v>
      </c>
      <c r="AI490" s="26">
        <v>10</v>
      </c>
      <c r="AJ490" s="26" t="s">
        <v>167</v>
      </c>
      <c r="AK490" s="26" t="s">
        <v>167</v>
      </c>
      <c r="AL490" s="26" t="s">
        <v>18</v>
      </c>
      <c r="AM490" s="26" t="s">
        <v>18</v>
      </c>
      <c r="AN490" s="26" t="s">
        <v>18</v>
      </c>
      <c r="AO490" s="26">
        <v>47</v>
      </c>
      <c r="AP490" s="26" t="s">
        <v>18</v>
      </c>
      <c r="AQ490" s="26" t="s">
        <v>18</v>
      </c>
      <c r="AR490" s="26" t="s">
        <v>18</v>
      </c>
      <c r="AS490" s="26" t="s">
        <v>66</v>
      </c>
      <c r="AT490" s="26" t="s">
        <v>18</v>
      </c>
      <c r="AU490" s="26">
        <v>82</v>
      </c>
      <c r="AV490" s="26">
        <v>9</v>
      </c>
      <c r="AW490" s="26" t="s">
        <v>18</v>
      </c>
    </row>
    <row r="491" spans="1:49">
      <c r="A491" s="27" t="s">
        <v>1167</v>
      </c>
      <c r="B491" s="27" t="s">
        <v>1168</v>
      </c>
      <c r="C491" s="28">
        <v>9215115101.25</v>
      </c>
      <c r="D491" s="29">
        <v>74.730003356933594</v>
      </c>
      <c r="E491" s="29">
        <v>16.945579528808594</v>
      </c>
      <c r="F491" s="29">
        <v>-6.8724839253775709</v>
      </c>
      <c r="G491" s="29">
        <v>4234000000</v>
      </c>
      <c r="H491" s="29">
        <v>4.89000004529953</v>
      </c>
      <c r="I491" s="29" t="s">
        <v>45</v>
      </c>
      <c r="J491" s="29" t="s">
        <v>835</v>
      </c>
      <c r="K491" s="30">
        <v>68.498000000000005</v>
      </c>
      <c r="L491" s="30">
        <v>463.46499999999997</v>
      </c>
      <c r="M491" s="30">
        <v>663.79700000000003</v>
      </c>
      <c r="N491" s="26" t="s">
        <v>118</v>
      </c>
      <c r="O491" s="30" t="s">
        <v>18</v>
      </c>
      <c r="P491" s="30" t="s">
        <v>18</v>
      </c>
      <c r="Q491" s="30" t="s">
        <v>167</v>
      </c>
      <c r="R491" s="30">
        <v>3.6951587200164795</v>
      </c>
      <c r="S491" s="26" t="s">
        <v>18</v>
      </c>
      <c r="T491" s="26" t="s">
        <v>18</v>
      </c>
      <c r="U491" s="26" t="s">
        <v>18</v>
      </c>
      <c r="V491" s="26" t="s">
        <v>18</v>
      </c>
      <c r="W491" s="26">
        <v>9</v>
      </c>
      <c r="X491" s="26" t="s">
        <v>18</v>
      </c>
      <c r="Y491" s="26">
        <v>63.666698455810547</v>
      </c>
      <c r="Z491" s="26">
        <v>66.666702270507813</v>
      </c>
      <c r="AA491" s="26" t="s">
        <v>18</v>
      </c>
      <c r="AB491" s="26">
        <v>8.0672836303710938</v>
      </c>
      <c r="AC491" s="26">
        <v>8.822077751159668</v>
      </c>
      <c r="AD491" s="26">
        <v>8.1176958084106445</v>
      </c>
      <c r="AE491" s="26">
        <v>8.1715478897094727</v>
      </c>
      <c r="AF491" s="26" t="s">
        <v>167</v>
      </c>
      <c r="AG491" s="26" t="s">
        <v>167</v>
      </c>
      <c r="AH491" s="26" t="s">
        <v>167</v>
      </c>
      <c r="AI491" s="26" t="s">
        <v>167</v>
      </c>
      <c r="AJ491" s="26" t="s">
        <v>167</v>
      </c>
      <c r="AK491" s="26">
        <v>6.254584789276123</v>
      </c>
      <c r="AL491" s="26">
        <v>11.5</v>
      </c>
      <c r="AM491" s="26" t="s">
        <v>18</v>
      </c>
      <c r="AN491" s="26" t="s">
        <v>18</v>
      </c>
      <c r="AO491" s="26">
        <v>47</v>
      </c>
      <c r="AP491" s="26">
        <v>8.3076923076923084</v>
      </c>
      <c r="AQ491" s="26" t="s">
        <v>18</v>
      </c>
      <c r="AR491" s="26" t="s">
        <v>18</v>
      </c>
      <c r="AS491" s="26" t="s">
        <v>67</v>
      </c>
      <c r="AT491" s="26" t="s">
        <v>18</v>
      </c>
      <c r="AU491" s="26">
        <v>71</v>
      </c>
      <c r="AV491" s="26">
        <v>2</v>
      </c>
      <c r="AW491" s="26" t="s">
        <v>18</v>
      </c>
    </row>
    <row r="492" spans="1:49">
      <c r="A492" s="27" t="s">
        <v>1169</v>
      </c>
      <c r="B492" s="27" t="s">
        <v>1170</v>
      </c>
      <c r="C492" s="28">
        <v>8909010805.2399998</v>
      </c>
      <c r="D492" s="29">
        <v>20.930000305175781</v>
      </c>
      <c r="E492" s="29">
        <v>70.53216552734375</v>
      </c>
      <c r="F492" s="29">
        <v>4.44111451591227</v>
      </c>
      <c r="G492" s="29">
        <v>8549924096</v>
      </c>
      <c r="H492" s="29">
        <v>0.38000001013278961</v>
      </c>
      <c r="I492" s="29" t="s">
        <v>23</v>
      </c>
      <c r="J492" s="29" t="s">
        <v>33</v>
      </c>
      <c r="K492" s="30">
        <v>3873.08</v>
      </c>
      <c r="L492" s="30">
        <v>5.72</v>
      </c>
      <c r="M492" s="30">
        <v>3098.1060000000002</v>
      </c>
      <c r="N492" s="26" t="s">
        <v>118</v>
      </c>
      <c r="O492" s="30" t="s">
        <v>18</v>
      </c>
      <c r="P492" s="30" t="s">
        <v>18</v>
      </c>
      <c r="Q492" s="30">
        <v>6.5595302581787109</v>
      </c>
      <c r="R492" s="30">
        <v>4.2279682159423828</v>
      </c>
      <c r="S492" s="26" t="s">
        <v>18</v>
      </c>
      <c r="T492" s="26" t="s">
        <v>18</v>
      </c>
      <c r="U492" s="26" t="s">
        <v>18</v>
      </c>
      <c r="V492" s="26" t="s">
        <v>18</v>
      </c>
      <c r="W492" s="26">
        <v>8</v>
      </c>
      <c r="X492" s="26" t="s">
        <v>18</v>
      </c>
      <c r="Y492" s="26">
        <v>60.125</v>
      </c>
      <c r="Z492" s="26">
        <v>37.5</v>
      </c>
      <c r="AA492" s="26" t="s">
        <v>18</v>
      </c>
      <c r="AB492" s="26">
        <v>8.053868293762207</v>
      </c>
      <c r="AC492" s="26">
        <v>4.9160451889038086</v>
      </c>
      <c r="AD492" s="26">
        <v>3.3712148666381836</v>
      </c>
      <c r="AE492" s="26">
        <v>8.5592269897460938</v>
      </c>
      <c r="AF492" s="26">
        <v>1.5</v>
      </c>
      <c r="AG492" s="26" t="s">
        <v>167</v>
      </c>
      <c r="AH492" s="26">
        <v>6.470123291015625</v>
      </c>
      <c r="AI492" s="26">
        <v>2</v>
      </c>
      <c r="AJ492" s="26" t="s">
        <v>167</v>
      </c>
      <c r="AK492" s="26">
        <v>5.5435657501220703</v>
      </c>
      <c r="AL492" s="26" t="s">
        <v>18</v>
      </c>
      <c r="AM492" s="26" t="s">
        <v>18</v>
      </c>
      <c r="AN492" s="26" t="s">
        <v>18</v>
      </c>
      <c r="AO492" s="26" t="s">
        <v>18</v>
      </c>
      <c r="AP492" s="26" t="s">
        <v>18</v>
      </c>
      <c r="AQ492" s="26" t="s">
        <v>18</v>
      </c>
      <c r="AR492" s="26" t="s">
        <v>18</v>
      </c>
      <c r="AS492" s="26" t="s">
        <v>70</v>
      </c>
      <c r="AT492" s="26" t="s">
        <v>18</v>
      </c>
      <c r="AU492" s="26">
        <v>81</v>
      </c>
      <c r="AV492" s="26">
        <v>9</v>
      </c>
      <c r="AW492" s="26" t="s">
        <v>18</v>
      </c>
    </row>
    <row r="493" spans="1:49">
      <c r="A493" s="27" t="s">
        <v>1171</v>
      </c>
      <c r="B493" s="27" t="s">
        <v>1172</v>
      </c>
      <c r="C493" s="28">
        <v>8907902602.2000008</v>
      </c>
      <c r="D493" s="29">
        <v>76.139999389648438</v>
      </c>
      <c r="E493" s="29">
        <v>25.760612487792969</v>
      </c>
      <c r="F493" s="29">
        <v>-11.139067880278153</v>
      </c>
      <c r="G493" s="29">
        <v>17596443136</v>
      </c>
      <c r="H493" s="29">
        <v>2.7400000095367432</v>
      </c>
      <c r="I493" s="29" t="s">
        <v>28</v>
      </c>
      <c r="J493" s="29" t="s">
        <v>335</v>
      </c>
      <c r="K493" s="30">
        <v>4.3949999999999996</v>
      </c>
      <c r="L493" s="30">
        <v>31.305</v>
      </c>
      <c r="M493" s="30">
        <v>6108.9809999999998</v>
      </c>
      <c r="N493" s="26" t="s">
        <v>118</v>
      </c>
      <c r="O493" s="30" t="s">
        <v>18</v>
      </c>
      <c r="P493" s="30" t="s">
        <v>18</v>
      </c>
      <c r="Q493" s="30">
        <v>9.2081699371337891</v>
      </c>
      <c r="R493" s="30">
        <v>8.2081298828125</v>
      </c>
      <c r="S493" s="26" t="s">
        <v>18</v>
      </c>
      <c r="T493" s="26" t="s">
        <v>18</v>
      </c>
      <c r="U493" s="26" t="s">
        <v>114</v>
      </c>
      <c r="V493" s="26" t="s">
        <v>18</v>
      </c>
      <c r="W493" s="26">
        <v>12</v>
      </c>
      <c r="X493" s="26" t="s">
        <v>18</v>
      </c>
      <c r="Y493" s="26">
        <v>62.416698455810547</v>
      </c>
      <c r="Z493" s="26">
        <v>25</v>
      </c>
      <c r="AA493" s="26" t="s">
        <v>18</v>
      </c>
      <c r="AB493" s="26">
        <v>7.6092071533203125</v>
      </c>
      <c r="AC493" s="26">
        <v>8.0991744995117188</v>
      </c>
      <c r="AD493" s="26">
        <v>5.9871487617492676</v>
      </c>
      <c r="AE493" s="26">
        <v>8.8860759735107422</v>
      </c>
      <c r="AF493" s="26">
        <v>0</v>
      </c>
      <c r="AG493" s="26" t="s">
        <v>167</v>
      </c>
      <c r="AH493" s="26">
        <v>5.5647687911987305</v>
      </c>
      <c r="AI493" s="26" t="s">
        <v>167</v>
      </c>
      <c r="AJ493" s="26" t="s">
        <v>167</v>
      </c>
      <c r="AK493" s="26">
        <v>7.3329787254333496</v>
      </c>
      <c r="AL493" s="26" t="s">
        <v>18</v>
      </c>
      <c r="AM493" s="26">
        <v>0.64583333333333337</v>
      </c>
      <c r="AN493" s="26">
        <v>48</v>
      </c>
      <c r="AO493" s="26" t="s">
        <v>18</v>
      </c>
      <c r="AP493" s="26" t="s">
        <v>18</v>
      </c>
      <c r="AQ493" s="26" t="s">
        <v>18</v>
      </c>
      <c r="AR493" s="26" t="s">
        <v>18</v>
      </c>
      <c r="AS493" s="26" t="s">
        <v>68</v>
      </c>
      <c r="AT493" s="26" t="s">
        <v>18</v>
      </c>
      <c r="AU493" s="26">
        <v>82</v>
      </c>
      <c r="AV493" s="26">
        <v>5</v>
      </c>
      <c r="AW493" s="26" t="s">
        <v>18</v>
      </c>
    </row>
    <row r="494" spans="1:49">
      <c r="A494" s="27" t="s">
        <v>1173</v>
      </c>
      <c r="B494" s="27" t="s">
        <v>1174</v>
      </c>
      <c r="C494" s="28">
        <v>8453012206.3199997</v>
      </c>
      <c r="D494" s="29">
        <v>102.12000274658203</v>
      </c>
      <c r="E494" s="29">
        <v>38.121376037597656</v>
      </c>
      <c r="F494" s="29">
        <v>0.16562222343119437</v>
      </c>
      <c r="G494" s="29">
        <v>1132154016</v>
      </c>
      <c r="H494" s="29">
        <v>2.800000011920929</v>
      </c>
      <c r="I494" s="29" t="s">
        <v>30</v>
      </c>
      <c r="J494" s="29" t="s">
        <v>126</v>
      </c>
      <c r="K494" s="30">
        <v>2.6949999999999998</v>
      </c>
      <c r="L494" s="30">
        <v>23.658999999999999</v>
      </c>
      <c r="M494" s="30">
        <v>167.52600000000001</v>
      </c>
      <c r="N494" s="26" t="s">
        <v>118</v>
      </c>
      <c r="O494" s="30" t="s">
        <v>18</v>
      </c>
      <c r="P494" s="30" t="s">
        <v>18</v>
      </c>
      <c r="Q494" s="30">
        <v>6.1493077278137207</v>
      </c>
      <c r="R494" s="30">
        <v>4.6089773178100586</v>
      </c>
      <c r="S494" s="26" t="s">
        <v>18</v>
      </c>
      <c r="T494" s="26" t="s">
        <v>18</v>
      </c>
      <c r="U494" s="26" t="s">
        <v>18</v>
      </c>
      <c r="V494" s="26" t="s">
        <v>18</v>
      </c>
      <c r="W494" s="26">
        <v>7</v>
      </c>
      <c r="X494" s="26" t="s">
        <v>18</v>
      </c>
      <c r="Y494" s="26">
        <v>63.285701751708984</v>
      </c>
      <c r="Z494" s="26">
        <v>42.857101440429688</v>
      </c>
      <c r="AA494" s="26" t="s">
        <v>18</v>
      </c>
      <c r="AB494" s="26">
        <v>8.3915386199951172</v>
      </c>
      <c r="AC494" s="26">
        <v>8.1014404296875</v>
      </c>
      <c r="AD494" s="26">
        <v>8.1606454849243164</v>
      </c>
      <c r="AE494" s="26">
        <v>9.2303543090820313</v>
      </c>
      <c r="AF494" s="26" t="s">
        <v>167</v>
      </c>
      <c r="AG494" s="26" t="s">
        <v>167</v>
      </c>
      <c r="AH494" s="26">
        <v>3.250403881072998</v>
      </c>
      <c r="AI494" s="26" t="s">
        <v>167</v>
      </c>
      <c r="AJ494" s="26" t="s">
        <v>167</v>
      </c>
      <c r="AK494" s="26" t="s">
        <v>167</v>
      </c>
      <c r="AL494" s="26" t="s">
        <v>18</v>
      </c>
      <c r="AM494" s="26" t="s">
        <v>18</v>
      </c>
      <c r="AN494" s="26" t="s">
        <v>18</v>
      </c>
      <c r="AO494" s="26" t="s">
        <v>18</v>
      </c>
      <c r="AP494" s="26" t="s">
        <v>18</v>
      </c>
      <c r="AQ494" s="26" t="s">
        <v>18</v>
      </c>
      <c r="AR494" s="26" t="s">
        <v>18</v>
      </c>
      <c r="AS494" s="26" t="s">
        <v>70</v>
      </c>
      <c r="AT494" s="26" t="s">
        <v>18</v>
      </c>
      <c r="AU494" s="26">
        <v>91</v>
      </c>
      <c r="AV494" s="26">
        <v>3</v>
      </c>
      <c r="AW494" s="26" t="s">
        <v>18</v>
      </c>
    </row>
    <row r="495" spans="1:49">
      <c r="A495" s="27" t="s">
        <v>1175</v>
      </c>
      <c r="B495" s="27" t="s">
        <v>1176</v>
      </c>
      <c r="C495" s="28">
        <v>8340931386.3200006</v>
      </c>
      <c r="D495" s="29">
        <v>79.279998779296875</v>
      </c>
      <c r="E495" s="29">
        <v>20.487216949462891</v>
      </c>
      <c r="F495" s="29">
        <v>-9.2256602863770567</v>
      </c>
      <c r="G495" s="29">
        <v>6392516992</v>
      </c>
      <c r="H495" s="29">
        <v>3.8972880244255066</v>
      </c>
      <c r="I495" s="29" t="s">
        <v>28</v>
      </c>
      <c r="J495" s="29" t="s">
        <v>55</v>
      </c>
      <c r="K495" s="30">
        <v>3.9159999999999999</v>
      </c>
      <c r="L495" s="30">
        <v>4.8840000000000003</v>
      </c>
      <c r="M495" s="30">
        <v>52.204999999999998</v>
      </c>
      <c r="N495" s="26" t="s">
        <v>118</v>
      </c>
      <c r="O495" s="30" t="s">
        <v>18</v>
      </c>
      <c r="P495" s="30" t="s">
        <v>18</v>
      </c>
      <c r="Q495" s="30" t="s">
        <v>167</v>
      </c>
      <c r="R495" s="30">
        <v>7.0812745094299316</v>
      </c>
      <c r="S495" s="26" t="s">
        <v>18</v>
      </c>
      <c r="T495" s="26" t="s">
        <v>18</v>
      </c>
      <c r="U495" s="26" t="s">
        <v>18</v>
      </c>
      <c r="V495" s="26" t="s">
        <v>18</v>
      </c>
      <c r="W495" s="26">
        <v>9</v>
      </c>
      <c r="X495" s="26" t="s">
        <v>18</v>
      </c>
      <c r="Y495" s="26">
        <v>65.666702270507813</v>
      </c>
      <c r="Z495" s="26">
        <v>33.333301544189453</v>
      </c>
      <c r="AA495" s="26" t="s">
        <v>18</v>
      </c>
      <c r="AB495" s="26">
        <v>5.2102899551391602</v>
      </c>
      <c r="AC495" s="26">
        <v>8.5322799682617188</v>
      </c>
      <c r="AD495" s="26">
        <v>5.8718600273132324</v>
      </c>
      <c r="AE495" s="26">
        <v>8.8135108947753906</v>
      </c>
      <c r="AF495" s="26" t="s">
        <v>167</v>
      </c>
      <c r="AG495" s="26" t="s">
        <v>167</v>
      </c>
      <c r="AH495" s="26">
        <v>4.3442106246948242</v>
      </c>
      <c r="AI495" s="26">
        <v>10</v>
      </c>
      <c r="AJ495" s="26" t="s">
        <v>167</v>
      </c>
      <c r="AK495" s="26" t="s">
        <v>167</v>
      </c>
      <c r="AL495" s="26" t="s">
        <v>18</v>
      </c>
      <c r="AM495" s="26" t="s">
        <v>18</v>
      </c>
      <c r="AN495" s="26" t="s">
        <v>18</v>
      </c>
      <c r="AO495" s="26" t="s">
        <v>18</v>
      </c>
      <c r="AP495" s="26" t="s">
        <v>18</v>
      </c>
      <c r="AQ495" s="26" t="s">
        <v>18</v>
      </c>
      <c r="AR495" s="26" t="s">
        <v>18</v>
      </c>
      <c r="AS495" s="26" t="s">
        <v>67</v>
      </c>
      <c r="AT495" s="26" t="s">
        <v>18</v>
      </c>
      <c r="AU495" s="26">
        <v>89</v>
      </c>
      <c r="AV495" s="26">
        <v>2</v>
      </c>
      <c r="AW495" s="26" t="s">
        <v>18</v>
      </c>
    </row>
    <row r="496" spans="1:49">
      <c r="A496" s="27" t="s">
        <v>1177</v>
      </c>
      <c r="B496" s="27" t="s">
        <v>1178</v>
      </c>
      <c r="C496" s="28">
        <v>8337227816.9399996</v>
      </c>
      <c r="D496" s="29">
        <v>130.88999938964844</v>
      </c>
      <c r="E496" s="29">
        <v>12.435585021972656</v>
      </c>
      <c r="F496" s="29">
        <v>26.463767526230384</v>
      </c>
      <c r="G496" s="29">
        <v>11135115008</v>
      </c>
      <c r="H496" s="29">
        <v>-6.8999994993209839</v>
      </c>
      <c r="I496" s="29" t="s">
        <v>23</v>
      </c>
      <c r="J496" s="29" t="s">
        <v>58</v>
      </c>
      <c r="K496" s="30">
        <v>1861.3969999999999</v>
      </c>
      <c r="L496" s="30">
        <v>831.25800000000004</v>
      </c>
      <c r="M496" s="30">
        <v>3160.837</v>
      </c>
      <c r="N496" s="26" t="s">
        <v>118</v>
      </c>
      <c r="O496" s="30" t="s">
        <v>18</v>
      </c>
      <c r="P496" s="30" t="s">
        <v>18</v>
      </c>
      <c r="Q496" s="30" t="s">
        <v>167</v>
      </c>
      <c r="R496" s="30" t="s">
        <v>167</v>
      </c>
      <c r="S496" s="26" t="s">
        <v>18</v>
      </c>
      <c r="T496" s="26" t="s">
        <v>18</v>
      </c>
      <c r="U496" s="26" t="s">
        <v>18</v>
      </c>
      <c r="V496" s="26" t="s">
        <v>18</v>
      </c>
      <c r="W496" s="26">
        <v>9</v>
      </c>
      <c r="X496" s="26" t="s">
        <v>18</v>
      </c>
      <c r="Y496" s="26">
        <v>68.666702270507813</v>
      </c>
      <c r="Z496" s="26">
        <v>11.111100196838379</v>
      </c>
      <c r="AA496" s="26" t="s">
        <v>18</v>
      </c>
      <c r="AB496" s="26">
        <v>3.65</v>
      </c>
      <c r="AC496" s="26">
        <v>8.2899999999999991</v>
      </c>
      <c r="AD496" s="26">
        <v>4.28</v>
      </c>
      <c r="AE496" s="26">
        <v>8.84</v>
      </c>
      <c r="AF496" s="26" t="s">
        <v>167</v>
      </c>
      <c r="AG496" s="26" t="s">
        <v>167</v>
      </c>
      <c r="AH496" s="26" t="s">
        <v>167</v>
      </c>
      <c r="AI496" s="26" t="s">
        <v>167</v>
      </c>
      <c r="AJ496" s="26" t="s">
        <v>167</v>
      </c>
      <c r="AK496" s="26" t="s">
        <v>167</v>
      </c>
      <c r="AL496" s="26" t="s">
        <v>18</v>
      </c>
      <c r="AM496" s="26" t="s">
        <v>18</v>
      </c>
      <c r="AN496" s="26" t="s">
        <v>18</v>
      </c>
      <c r="AO496" s="26" t="s">
        <v>18</v>
      </c>
      <c r="AP496" s="26" t="s">
        <v>18</v>
      </c>
      <c r="AQ496" s="26" t="s">
        <v>18</v>
      </c>
      <c r="AR496" s="26" t="s">
        <v>18</v>
      </c>
      <c r="AS496" s="26" t="s">
        <v>70</v>
      </c>
      <c r="AT496" s="26" t="s">
        <v>18</v>
      </c>
      <c r="AU496" s="26">
        <v>83</v>
      </c>
      <c r="AV496" s="26">
        <v>8</v>
      </c>
      <c r="AW496" s="26" t="s">
        <v>18</v>
      </c>
    </row>
    <row r="497" spans="1:49">
      <c r="A497" s="27" t="s">
        <v>1179</v>
      </c>
      <c r="B497" s="27" t="s">
        <v>1180</v>
      </c>
      <c r="C497" s="28">
        <v>8302502652.749999</v>
      </c>
      <c r="D497" s="29">
        <v>219.25</v>
      </c>
      <c r="E497" s="29">
        <v>32.007297515869141</v>
      </c>
      <c r="F497" s="29">
        <v>-24.879745006296627</v>
      </c>
      <c r="G497" s="29">
        <v>752546992</v>
      </c>
      <c r="H497" s="29">
        <v>6.880000114440918</v>
      </c>
      <c r="I497" s="29" t="s">
        <v>19</v>
      </c>
      <c r="J497" s="29" t="s">
        <v>24</v>
      </c>
      <c r="K497" s="30">
        <v>0.192</v>
      </c>
      <c r="L497" s="30">
        <v>1.0900000000000001</v>
      </c>
      <c r="M497" s="30">
        <v>0.68100000000000005</v>
      </c>
      <c r="N497" s="26" t="s">
        <v>118</v>
      </c>
      <c r="O497" s="30" t="s">
        <v>18</v>
      </c>
      <c r="P497" s="30" t="s">
        <v>18</v>
      </c>
      <c r="Q497" s="30" t="s">
        <v>167</v>
      </c>
      <c r="R497" s="30">
        <v>5.1039242744445801</v>
      </c>
      <c r="S497" s="26" t="s">
        <v>18</v>
      </c>
      <c r="T497" s="26" t="s">
        <v>18</v>
      </c>
      <c r="U497" s="26" t="s">
        <v>18</v>
      </c>
      <c r="V497" s="26" t="s">
        <v>18</v>
      </c>
      <c r="W497" s="26">
        <v>13</v>
      </c>
      <c r="X497" s="26" t="s">
        <v>18</v>
      </c>
      <c r="Y497" s="26">
        <v>61.692298889160156</v>
      </c>
      <c r="Z497" s="26">
        <v>30.769199371337891</v>
      </c>
      <c r="AA497" s="26" t="s">
        <v>18</v>
      </c>
      <c r="AB497" s="26">
        <v>6.4154858589172363</v>
      </c>
      <c r="AC497" s="26">
        <v>8.5708284378051758</v>
      </c>
      <c r="AD497" s="26">
        <v>7.5624175071716309</v>
      </c>
      <c r="AE497" s="26">
        <v>8.3075752258300781</v>
      </c>
      <c r="AF497" s="26" t="s">
        <v>167</v>
      </c>
      <c r="AG497" s="26" t="s">
        <v>167</v>
      </c>
      <c r="AH497" s="26">
        <v>4.7351431846618652</v>
      </c>
      <c r="AI497" s="26">
        <v>1.7834701538085938</v>
      </c>
      <c r="AJ497" s="26" t="s">
        <v>167</v>
      </c>
      <c r="AK497" s="26" t="s">
        <v>167</v>
      </c>
      <c r="AL497" s="26" t="s">
        <v>18</v>
      </c>
      <c r="AM497" s="26" t="s">
        <v>18</v>
      </c>
      <c r="AN497" s="26">
        <v>27.600000381469727</v>
      </c>
      <c r="AO497" s="26">
        <v>0</v>
      </c>
      <c r="AP497" s="26" t="s">
        <v>18</v>
      </c>
      <c r="AQ497" s="26" t="s">
        <v>18</v>
      </c>
      <c r="AR497" s="26" t="s">
        <v>18</v>
      </c>
      <c r="AS497" s="26" t="s">
        <v>67</v>
      </c>
      <c r="AT497" s="26" t="s">
        <v>18</v>
      </c>
      <c r="AU497" s="26">
        <v>81</v>
      </c>
      <c r="AV497" s="26">
        <v>2</v>
      </c>
      <c r="AW497" s="26" t="s">
        <v>18</v>
      </c>
    </row>
    <row r="498" spans="1:49">
      <c r="A498" s="27" t="s">
        <v>1181</v>
      </c>
      <c r="B498" s="27" t="s">
        <v>1182</v>
      </c>
      <c r="C498" s="28">
        <v>8142800545.5200005</v>
      </c>
      <c r="D498" s="29">
        <v>68.720001220703125</v>
      </c>
      <c r="E498" s="29">
        <v>20.812026977539063</v>
      </c>
      <c r="F498" s="29">
        <v>-15.212833271802417</v>
      </c>
      <c r="G498" s="29">
        <v>2748377024</v>
      </c>
      <c r="H498" s="29">
        <v>2.5200000405311584</v>
      </c>
      <c r="I498" s="29" t="s">
        <v>23</v>
      </c>
      <c r="J498" s="29" t="s">
        <v>119</v>
      </c>
      <c r="K498" s="30">
        <v>0.378</v>
      </c>
      <c r="L498" s="30">
        <v>0.71199999999999997</v>
      </c>
      <c r="M498" s="30">
        <v>334.83300000000003</v>
      </c>
      <c r="N498" s="26" t="s">
        <v>118</v>
      </c>
      <c r="O498" s="30" t="s">
        <v>18</v>
      </c>
      <c r="P498" s="30" t="s">
        <v>18</v>
      </c>
      <c r="Q498" s="30">
        <v>9.5117578506469727</v>
      </c>
      <c r="R498" s="30">
        <v>7.6304459571838379</v>
      </c>
      <c r="S498" s="26" t="s">
        <v>18</v>
      </c>
      <c r="T498" s="26" t="s">
        <v>18</v>
      </c>
      <c r="U498" s="26" t="s">
        <v>18</v>
      </c>
      <c r="V498" s="26" t="s">
        <v>18</v>
      </c>
      <c r="W498" s="26">
        <v>10</v>
      </c>
      <c r="X498" s="26" t="s">
        <v>18</v>
      </c>
      <c r="Y498" s="26">
        <v>57.400001525878906</v>
      </c>
      <c r="Z498" s="26">
        <v>40</v>
      </c>
      <c r="AA498" s="26" t="s">
        <v>18</v>
      </c>
      <c r="AB498" s="26">
        <v>8.2418022155761719</v>
      </c>
      <c r="AC498" s="26">
        <v>6.6009321212768555</v>
      </c>
      <c r="AD498" s="26">
        <v>2.5879480838775635</v>
      </c>
      <c r="AE498" s="26">
        <v>8.7181196212768555</v>
      </c>
      <c r="AF498" s="26" t="s">
        <v>167</v>
      </c>
      <c r="AG498" s="26" t="s">
        <v>167</v>
      </c>
      <c r="AH498" s="26">
        <v>4.6865329742431641</v>
      </c>
      <c r="AI498" s="26">
        <v>3</v>
      </c>
      <c r="AJ498" s="26" t="s">
        <v>167</v>
      </c>
      <c r="AK498" s="26" t="s">
        <v>167</v>
      </c>
      <c r="AL498" s="26" t="s">
        <v>18</v>
      </c>
      <c r="AM498" s="26" t="s">
        <v>18</v>
      </c>
      <c r="AN498" s="26" t="s">
        <v>18</v>
      </c>
      <c r="AO498" s="26" t="s">
        <v>18</v>
      </c>
      <c r="AP498" s="26" t="s">
        <v>18</v>
      </c>
      <c r="AQ498" s="26" t="s">
        <v>18</v>
      </c>
      <c r="AR498" s="26" t="s">
        <v>18</v>
      </c>
      <c r="AS498" s="26" t="s">
        <v>66</v>
      </c>
      <c r="AT498" s="26" t="s">
        <v>18</v>
      </c>
      <c r="AU498" s="26">
        <v>94</v>
      </c>
      <c r="AV498" s="26">
        <v>9</v>
      </c>
      <c r="AW498" s="26" t="s">
        <v>18</v>
      </c>
    </row>
    <row r="499" spans="1:49">
      <c r="A499" s="27" t="s">
        <v>1183</v>
      </c>
      <c r="B499" s="27" t="s">
        <v>1184</v>
      </c>
      <c r="C499" s="28">
        <v>8089219049.1600008</v>
      </c>
      <c r="D499" s="29">
        <v>11.770000457763672</v>
      </c>
      <c r="E499" s="29">
        <v>21.971336364746094</v>
      </c>
      <c r="F499" s="29">
        <v>-20.065819172923515</v>
      </c>
      <c r="G499" s="29">
        <v>29652000256</v>
      </c>
      <c r="H499" s="29">
        <v>-1.0200000107288361</v>
      </c>
      <c r="I499" s="29" t="s">
        <v>26</v>
      </c>
      <c r="J499" s="29" t="s">
        <v>39</v>
      </c>
      <c r="K499" s="30">
        <v>265.87200000000001</v>
      </c>
      <c r="L499" s="30">
        <v>195.23699999999999</v>
      </c>
      <c r="M499" s="30">
        <v>2203.7800000000002</v>
      </c>
      <c r="N499" s="26" t="s">
        <v>118</v>
      </c>
      <c r="O499" s="30" t="s">
        <v>18</v>
      </c>
      <c r="P499" s="30" t="s">
        <v>18</v>
      </c>
      <c r="Q499" s="30" t="s">
        <v>167</v>
      </c>
      <c r="R499" s="30">
        <v>5.0704259872436523</v>
      </c>
      <c r="S499" s="26" t="s">
        <v>18</v>
      </c>
      <c r="T499" s="26" t="s">
        <v>18</v>
      </c>
      <c r="U499" s="26" t="s">
        <v>18</v>
      </c>
      <c r="V499" s="26" t="s">
        <v>18</v>
      </c>
      <c r="W499" s="26">
        <v>11</v>
      </c>
      <c r="X499" s="26" t="s">
        <v>18</v>
      </c>
      <c r="Y499" s="26">
        <v>66.454498291015625</v>
      </c>
      <c r="Z499" s="26">
        <v>63.636398315429688</v>
      </c>
      <c r="AA499" s="26" t="s">
        <v>18</v>
      </c>
      <c r="AB499" s="26">
        <v>7.9561729431152344</v>
      </c>
      <c r="AC499" s="26">
        <v>6.1187095642089844</v>
      </c>
      <c r="AD499" s="26">
        <v>6.8636860847473145</v>
      </c>
      <c r="AE499" s="26">
        <v>7.5701565742492676</v>
      </c>
      <c r="AF499" s="26" t="s">
        <v>167</v>
      </c>
      <c r="AG499" s="26" t="s">
        <v>167</v>
      </c>
      <c r="AH499" s="26">
        <v>7.358403205871582</v>
      </c>
      <c r="AI499" s="26">
        <v>0</v>
      </c>
      <c r="AJ499" s="26">
        <v>0</v>
      </c>
      <c r="AK499" s="26" t="s">
        <v>167</v>
      </c>
      <c r="AL499" s="26" t="s">
        <v>18</v>
      </c>
      <c r="AM499" s="26" t="s">
        <v>18</v>
      </c>
      <c r="AN499" s="26" t="s">
        <v>18</v>
      </c>
      <c r="AO499" s="26" t="s">
        <v>18</v>
      </c>
      <c r="AP499" s="26" t="s">
        <v>18</v>
      </c>
      <c r="AQ499" s="26" t="s">
        <v>18</v>
      </c>
      <c r="AR499" s="26" t="s">
        <v>18</v>
      </c>
      <c r="AS499" s="26" t="s">
        <v>66</v>
      </c>
      <c r="AT499" s="26" t="s">
        <v>18</v>
      </c>
      <c r="AU499" s="26">
        <v>92</v>
      </c>
      <c r="AV499" s="26">
        <v>10</v>
      </c>
      <c r="AW499" s="26" t="s">
        <v>18</v>
      </c>
    </row>
    <row r="500" spans="1:49">
      <c r="A500" s="27" t="s">
        <v>1185</v>
      </c>
      <c r="B500" s="27" t="s">
        <v>1186</v>
      </c>
      <c r="C500" s="28">
        <v>8023405707.9000006</v>
      </c>
      <c r="D500" s="29">
        <v>34.740001678466797</v>
      </c>
      <c r="E500" s="29">
        <v>8.4783163070678711</v>
      </c>
      <c r="F500" s="29">
        <v>-2.7538099970623953</v>
      </c>
      <c r="G500" s="29">
        <v>15844000000</v>
      </c>
      <c r="H500" s="29">
        <v>2.6700000315904617</v>
      </c>
      <c r="I500" s="29" t="s">
        <v>23</v>
      </c>
      <c r="J500" s="29" t="s">
        <v>127</v>
      </c>
      <c r="K500" s="30">
        <v>76.319000000000003</v>
      </c>
      <c r="L500" s="30">
        <v>405.20699999999999</v>
      </c>
      <c r="M500" s="30">
        <v>14914.012000000001</v>
      </c>
      <c r="N500" s="26" t="s">
        <v>118</v>
      </c>
      <c r="O500" s="30" t="s">
        <v>18</v>
      </c>
      <c r="P500" s="30" t="s">
        <v>18</v>
      </c>
      <c r="Q500" s="30" t="s">
        <v>167</v>
      </c>
      <c r="R500" s="30">
        <v>7.4039425849914551</v>
      </c>
      <c r="S500" s="26" t="s">
        <v>18</v>
      </c>
      <c r="T500" s="26" t="s">
        <v>18</v>
      </c>
      <c r="U500" s="26" t="s">
        <v>114</v>
      </c>
      <c r="V500" s="26" t="s">
        <v>18</v>
      </c>
      <c r="W500" s="26">
        <v>8</v>
      </c>
      <c r="X500" s="26">
        <v>87.5</v>
      </c>
      <c r="Y500" s="26">
        <v>60</v>
      </c>
      <c r="Z500" s="26">
        <v>37.5</v>
      </c>
      <c r="AA500" s="26">
        <v>75</v>
      </c>
      <c r="AB500" s="26">
        <v>7.1218338012695313</v>
      </c>
      <c r="AC500" s="26">
        <v>8.0161066055297852</v>
      </c>
      <c r="AD500" s="26">
        <v>7.9763889312744141</v>
      </c>
      <c r="AE500" s="26">
        <v>7.5112323760986328</v>
      </c>
      <c r="AF500" s="26">
        <v>10</v>
      </c>
      <c r="AG500" s="26" t="s">
        <v>167</v>
      </c>
      <c r="AH500" s="26" t="s">
        <v>167</v>
      </c>
      <c r="AI500" s="26" t="s">
        <v>167</v>
      </c>
      <c r="AJ500" s="26" t="s">
        <v>167</v>
      </c>
      <c r="AK500" s="26" t="s">
        <v>167</v>
      </c>
      <c r="AL500" s="26" t="s">
        <v>18</v>
      </c>
      <c r="AM500" s="26" t="s">
        <v>18</v>
      </c>
      <c r="AN500" s="26" t="s">
        <v>18</v>
      </c>
      <c r="AO500" s="26" t="s">
        <v>18</v>
      </c>
      <c r="AP500" s="26" t="s">
        <v>18</v>
      </c>
      <c r="AQ500" s="26" t="s">
        <v>18</v>
      </c>
      <c r="AR500" s="26" t="s">
        <v>18</v>
      </c>
      <c r="AS500" s="26" t="s">
        <v>66</v>
      </c>
      <c r="AT500" s="26" t="s">
        <v>18</v>
      </c>
      <c r="AU500" s="26">
        <v>77</v>
      </c>
      <c r="AV500" s="26">
        <v>1</v>
      </c>
      <c r="AW500" s="26" t="s">
        <v>18</v>
      </c>
    </row>
    <row r="501" spans="1:49">
      <c r="A501" s="27" t="s">
        <v>1187</v>
      </c>
      <c r="B501" s="27" t="s">
        <v>1188</v>
      </c>
      <c r="C501" s="28">
        <v>7950820923.5</v>
      </c>
      <c r="D501" s="29">
        <v>63.700000762939453</v>
      </c>
      <c r="E501" s="29">
        <v>17.675247192382813</v>
      </c>
      <c r="F501" s="29">
        <v>1.9655073113684418</v>
      </c>
      <c r="G501" s="29">
        <v>4486800000</v>
      </c>
      <c r="H501" s="29">
        <v>10.540000395849347</v>
      </c>
      <c r="I501" s="29" t="s">
        <v>16</v>
      </c>
      <c r="J501" s="29" t="s">
        <v>53</v>
      </c>
      <c r="K501" s="30">
        <v>77.685000000000002</v>
      </c>
      <c r="L501" s="30">
        <v>81.265000000000001</v>
      </c>
      <c r="M501" s="30">
        <v>1461.078</v>
      </c>
      <c r="N501" s="26" t="s">
        <v>118</v>
      </c>
      <c r="O501" s="30" t="s">
        <v>18</v>
      </c>
      <c r="P501" s="30" t="s">
        <v>18</v>
      </c>
      <c r="Q501" s="30">
        <v>9.7119436264038086</v>
      </c>
      <c r="R501" s="30">
        <v>9.2423772811889648</v>
      </c>
      <c r="S501" s="26" t="s">
        <v>18</v>
      </c>
      <c r="T501" s="26" t="s">
        <v>114</v>
      </c>
      <c r="U501" s="26" t="s">
        <v>114</v>
      </c>
      <c r="V501" s="26" t="s">
        <v>18</v>
      </c>
      <c r="W501" s="26">
        <v>11</v>
      </c>
      <c r="X501" s="26">
        <v>81.818199157714844</v>
      </c>
      <c r="Y501" s="26">
        <v>64.454498291015625</v>
      </c>
      <c r="Z501" s="26">
        <v>36.363601684570313</v>
      </c>
      <c r="AA501" s="26">
        <v>75</v>
      </c>
      <c r="AB501" s="26">
        <v>4.9492669105529785</v>
      </c>
      <c r="AC501" s="26">
        <v>7.6047487258911133</v>
      </c>
      <c r="AD501" s="26">
        <v>6.6003351211547852</v>
      </c>
      <c r="AE501" s="26">
        <v>7.664893627166748</v>
      </c>
      <c r="AF501" s="26">
        <v>3.3333332538604736</v>
      </c>
      <c r="AG501" s="26" t="s">
        <v>167</v>
      </c>
      <c r="AH501" s="26" t="s">
        <v>167</v>
      </c>
      <c r="AI501" s="26" t="s">
        <v>167</v>
      </c>
      <c r="AJ501" s="26" t="s">
        <v>167</v>
      </c>
      <c r="AK501" s="26">
        <v>8.2341537475585938</v>
      </c>
      <c r="AL501" s="26" t="s">
        <v>18</v>
      </c>
      <c r="AM501" s="26" t="s">
        <v>18</v>
      </c>
      <c r="AN501" s="26" t="s">
        <v>18</v>
      </c>
      <c r="AO501" s="26">
        <v>34</v>
      </c>
      <c r="AP501" s="26" t="s">
        <v>18</v>
      </c>
      <c r="AQ501" s="26" t="s">
        <v>18</v>
      </c>
      <c r="AR501" s="26" t="s">
        <v>18</v>
      </c>
      <c r="AS501" s="26" t="s">
        <v>66</v>
      </c>
      <c r="AT501" s="26" t="s">
        <v>18</v>
      </c>
      <c r="AU501" s="26">
        <v>92</v>
      </c>
      <c r="AV501" s="26">
        <v>6</v>
      </c>
      <c r="AW501" s="26" t="s">
        <v>18</v>
      </c>
    </row>
    <row r="502" spans="1:49">
      <c r="A502" s="27" t="s">
        <v>1189</v>
      </c>
      <c r="B502" s="27" t="s">
        <v>1190</v>
      </c>
      <c r="C502" s="28">
        <v>7844494449.6000004</v>
      </c>
      <c r="D502" s="29">
        <v>56.520000457763672</v>
      </c>
      <c r="E502" s="29">
        <v>11.573152542114258</v>
      </c>
      <c r="F502" s="29">
        <v>12.276247974725752</v>
      </c>
      <c r="G502" s="29">
        <v>5003299904</v>
      </c>
      <c r="H502" s="29">
        <v>-10.719999939203262</v>
      </c>
      <c r="I502" s="29" t="s">
        <v>23</v>
      </c>
      <c r="J502" s="29" t="s">
        <v>1191</v>
      </c>
      <c r="K502" s="30">
        <v>4.29</v>
      </c>
      <c r="L502" s="30">
        <v>7.117</v>
      </c>
      <c r="M502" s="30">
        <v>695.62099999999998</v>
      </c>
      <c r="N502" s="26" t="s">
        <v>118</v>
      </c>
      <c r="O502" s="30" t="s">
        <v>18</v>
      </c>
      <c r="P502" s="30" t="s">
        <v>18</v>
      </c>
      <c r="Q502" s="30" t="s">
        <v>167</v>
      </c>
      <c r="R502" s="30">
        <v>9.3443851470947266</v>
      </c>
      <c r="S502" s="26" t="s">
        <v>18</v>
      </c>
      <c r="T502" s="26" t="s">
        <v>18</v>
      </c>
      <c r="U502" s="26" t="s">
        <v>18</v>
      </c>
      <c r="V502" s="26" t="s">
        <v>18</v>
      </c>
      <c r="W502" s="26">
        <v>14</v>
      </c>
      <c r="X502" s="26" t="s">
        <v>18</v>
      </c>
      <c r="Y502" s="26">
        <v>59.928600311279297</v>
      </c>
      <c r="Z502" s="26">
        <v>50</v>
      </c>
      <c r="AA502" s="26" t="s">
        <v>18</v>
      </c>
      <c r="AB502" s="26">
        <v>7.8675203323364258</v>
      </c>
      <c r="AC502" s="26">
        <v>6.2413325309753418</v>
      </c>
      <c r="AD502" s="26">
        <v>5.1721558570861816</v>
      </c>
      <c r="AE502" s="26">
        <v>7.8198995590209961</v>
      </c>
      <c r="AF502" s="26">
        <v>9.3582887649536133</v>
      </c>
      <c r="AG502" s="26" t="s">
        <v>167</v>
      </c>
      <c r="AH502" s="26" t="s">
        <v>167</v>
      </c>
      <c r="AI502" s="26" t="s">
        <v>167</v>
      </c>
      <c r="AJ502" s="26" t="s">
        <v>167</v>
      </c>
      <c r="AK502" s="26" t="s">
        <v>167</v>
      </c>
      <c r="AL502" s="26" t="s">
        <v>18</v>
      </c>
      <c r="AM502" s="26" t="s">
        <v>18</v>
      </c>
      <c r="AN502" s="26">
        <v>50</v>
      </c>
      <c r="AO502" s="26">
        <v>11</v>
      </c>
      <c r="AP502" s="26" t="s">
        <v>18</v>
      </c>
      <c r="AQ502" s="26" t="s">
        <v>18</v>
      </c>
      <c r="AR502" s="26" t="s">
        <v>18</v>
      </c>
      <c r="AS502" s="26" t="s">
        <v>68</v>
      </c>
      <c r="AT502" s="26" t="s">
        <v>18</v>
      </c>
      <c r="AU502" s="26">
        <v>84</v>
      </c>
      <c r="AV502" s="26">
        <v>5</v>
      </c>
      <c r="AW502" s="26" t="s">
        <v>18</v>
      </c>
    </row>
    <row r="503" spans="1:49">
      <c r="A503" s="27" t="s">
        <v>1192</v>
      </c>
      <c r="B503" s="27" t="s">
        <v>1193</v>
      </c>
      <c r="C503" s="28">
        <v>7602370763.3999996</v>
      </c>
      <c r="D503" s="29">
        <v>126.13999938964844</v>
      </c>
      <c r="E503" s="29">
        <v>31.959014892578125</v>
      </c>
      <c r="F503" s="29">
        <v>-2.3986428131803184</v>
      </c>
      <c r="G503" s="29">
        <v>4022667008</v>
      </c>
      <c r="H503" s="29">
        <v>3.6279730498790741</v>
      </c>
      <c r="I503" s="29" t="s">
        <v>28</v>
      </c>
      <c r="J503" s="29" t="s">
        <v>340</v>
      </c>
      <c r="K503" s="30">
        <v>34.634999999999998</v>
      </c>
      <c r="L503" s="30">
        <v>29.442</v>
      </c>
      <c r="M503" s="30">
        <v>4215.0200000000004</v>
      </c>
      <c r="N503" s="26" t="s">
        <v>118</v>
      </c>
      <c r="O503" s="30" t="s">
        <v>18</v>
      </c>
      <c r="P503" s="30" t="s">
        <v>18</v>
      </c>
      <c r="Q503" s="30" t="s">
        <v>167</v>
      </c>
      <c r="R503" s="30">
        <v>7.6416006088256836</v>
      </c>
      <c r="S503" s="26" t="s">
        <v>18</v>
      </c>
      <c r="T503" s="26" t="s">
        <v>18</v>
      </c>
      <c r="U503" s="26" t="s">
        <v>18</v>
      </c>
      <c r="V503" s="26" t="s">
        <v>18</v>
      </c>
      <c r="W503" s="26">
        <v>11</v>
      </c>
      <c r="X503" s="26" t="s">
        <v>18</v>
      </c>
      <c r="Y503" s="26">
        <v>61.181800842285156</v>
      </c>
      <c r="Z503" s="26">
        <v>27.272699356079102</v>
      </c>
      <c r="AA503" s="26" t="s">
        <v>18</v>
      </c>
      <c r="AB503" s="26">
        <v>7.1707968711853027</v>
      </c>
      <c r="AC503" s="26">
        <v>7.5287389755249023</v>
      </c>
      <c r="AD503" s="26">
        <v>3.0057413578033447</v>
      </c>
      <c r="AE503" s="26">
        <v>7.4826045036315918</v>
      </c>
      <c r="AF503" s="26">
        <v>6.2800912857055664</v>
      </c>
      <c r="AG503" s="26" t="s">
        <v>167</v>
      </c>
      <c r="AH503" s="26" t="s">
        <v>167</v>
      </c>
      <c r="AI503" s="26" t="s">
        <v>167</v>
      </c>
      <c r="AJ503" s="26" t="s">
        <v>167</v>
      </c>
      <c r="AK503" s="26" t="s">
        <v>167</v>
      </c>
      <c r="AL503" s="26" t="s">
        <v>18</v>
      </c>
      <c r="AM503" s="26" t="s">
        <v>18</v>
      </c>
      <c r="AN503" s="26" t="s">
        <v>18</v>
      </c>
      <c r="AO503" s="26" t="s">
        <v>18</v>
      </c>
      <c r="AP503" s="26" t="s">
        <v>18</v>
      </c>
      <c r="AQ503" s="26" t="s">
        <v>18</v>
      </c>
      <c r="AR503" s="26" t="s">
        <v>18</v>
      </c>
      <c r="AS503" s="26" t="s">
        <v>70</v>
      </c>
      <c r="AT503" s="26" t="s">
        <v>18</v>
      </c>
      <c r="AU503" s="26">
        <v>64</v>
      </c>
      <c r="AV503" s="26">
        <v>9</v>
      </c>
      <c r="AW503" s="26" t="s">
        <v>18</v>
      </c>
    </row>
    <row r="504" spans="1:49">
      <c r="A504" s="27" t="s">
        <v>1194</v>
      </c>
      <c r="B504" s="27" t="s">
        <v>1195</v>
      </c>
      <c r="C504" s="28">
        <v>7452298806.1199999</v>
      </c>
      <c r="D504" s="29">
        <v>16.590000152587891</v>
      </c>
      <c r="E504" s="29">
        <v>10.209651947021484</v>
      </c>
      <c r="F504" s="29">
        <v>-5.8213394903964826</v>
      </c>
      <c r="G504" s="29">
        <v>5716400128</v>
      </c>
      <c r="H504" s="29">
        <v>-0.74000000953674316</v>
      </c>
      <c r="I504" s="29" t="s">
        <v>19</v>
      </c>
      <c r="J504" s="29" t="s">
        <v>24</v>
      </c>
      <c r="K504" s="30">
        <v>0.61399999999999999</v>
      </c>
      <c r="L504" s="30">
        <v>16.353000000000002</v>
      </c>
      <c r="M504" s="30" t="s">
        <v>18</v>
      </c>
      <c r="N504" s="26" t="s">
        <v>118</v>
      </c>
      <c r="O504" s="30" t="s">
        <v>18</v>
      </c>
      <c r="P504" s="30" t="s">
        <v>18</v>
      </c>
      <c r="Q504" s="30" t="s">
        <v>167</v>
      </c>
      <c r="R504" s="30" t="s">
        <v>167</v>
      </c>
      <c r="S504" s="26" t="s">
        <v>18</v>
      </c>
      <c r="T504" s="26" t="s">
        <v>18</v>
      </c>
      <c r="U504" s="26" t="s">
        <v>114</v>
      </c>
      <c r="V504" s="26" t="s">
        <v>18</v>
      </c>
      <c r="W504" s="26">
        <v>11</v>
      </c>
      <c r="X504" s="26" t="s">
        <v>18</v>
      </c>
      <c r="Y504" s="26">
        <v>63.272701263427734</v>
      </c>
      <c r="Z504" s="26">
        <v>36.363601684570313</v>
      </c>
      <c r="AA504" s="26" t="s">
        <v>18</v>
      </c>
      <c r="AB504" s="26">
        <v>6.8794922828674316</v>
      </c>
      <c r="AC504" s="26">
        <v>8.4171543121337891</v>
      </c>
      <c r="AD504" s="26">
        <v>8.0696182250976563</v>
      </c>
      <c r="AE504" s="26">
        <v>8.6117286682128906</v>
      </c>
      <c r="AF504" s="26" t="s">
        <v>167</v>
      </c>
      <c r="AG504" s="26" t="s">
        <v>167</v>
      </c>
      <c r="AH504" s="26">
        <v>4.6133337020874023</v>
      </c>
      <c r="AI504" s="26">
        <v>9.6930942535400391</v>
      </c>
      <c r="AJ504" s="26">
        <v>0</v>
      </c>
      <c r="AK504" s="26" t="s">
        <v>167</v>
      </c>
      <c r="AL504" s="26" t="s">
        <v>18</v>
      </c>
      <c r="AM504" s="26" t="s">
        <v>18</v>
      </c>
      <c r="AN504" s="26" t="s">
        <v>18</v>
      </c>
      <c r="AO504" s="26">
        <v>0</v>
      </c>
      <c r="AP504" s="26" t="s">
        <v>18</v>
      </c>
      <c r="AQ504" s="26" t="s">
        <v>18</v>
      </c>
      <c r="AR504" s="26" t="s">
        <v>18</v>
      </c>
      <c r="AS504" s="26" t="s">
        <v>70</v>
      </c>
      <c r="AT504" s="26" t="s">
        <v>18</v>
      </c>
      <c r="AU504" s="26">
        <v>82</v>
      </c>
      <c r="AV504" s="26">
        <v>3</v>
      </c>
      <c r="AW504" s="26" t="s">
        <v>18</v>
      </c>
    </row>
    <row r="505" spans="1:49">
      <c r="A505" s="27" t="s">
        <v>1196</v>
      </c>
      <c r="B505" s="27" t="s">
        <v>1197</v>
      </c>
      <c r="C505" s="28">
        <v>7285606788.3299999</v>
      </c>
      <c r="D505" s="29">
        <v>54.990001678466797</v>
      </c>
      <c r="E505" s="29">
        <v>8.5688400268554688</v>
      </c>
      <c r="F505" s="29">
        <v>-4.9693304875875199E-2</v>
      </c>
      <c r="G505" s="29">
        <v>5253000064</v>
      </c>
      <c r="H505" s="29">
        <v>6.4800000935792923</v>
      </c>
      <c r="I505" s="29" t="s">
        <v>19</v>
      </c>
      <c r="J505" s="29" t="s">
        <v>20</v>
      </c>
      <c r="K505" s="30">
        <v>6.96</v>
      </c>
      <c r="L505" s="30">
        <v>33.881</v>
      </c>
      <c r="M505" s="30" t="s">
        <v>18</v>
      </c>
      <c r="N505" s="26" t="s">
        <v>118</v>
      </c>
      <c r="O505" s="30" t="s">
        <v>18</v>
      </c>
      <c r="P505" s="30" t="s">
        <v>18</v>
      </c>
      <c r="Q505" s="30" t="s">
        <v>167</v>
      </c>
      <c r="R505" s="30" t="s">
        <v>167</v>
      </c>
      <c r="S505" s="26" t="s">
        <v>18</v>
      </c>
      <c r="T505" s="26" t="s">
        <v>18</v>
      </c>
      <c r="U505" s="26" t="s">
        <v>114</v>
      </c>
      <c r="V505" s="26" t="s">
        <v>18</v>
      </c>
      <c r="W505" s="26">
        <v>15</v>
      </c>
      <c r="X505" s="26" t="s">
        <v>18</v>
      </c>
      <c r="Y505" s="26" t="s">
        <v>18</v>
      </c>
      <c r="Z505" s="26">
        <v>33.333301544189453</v>
      </c>
      <c r="AA505" s="26" t="s">
        <v>18</v>
      </c>
      <c r="AB505" s="26">
        <v>6.8398818969726563</v>
      </c>
      <c r="AC505" s="26">
        <v>7.1093583106994629</v>
      </c>
      <c r="AD505" s="26">
        <v>8.9042673110961914</v>
      </c>
      <c r="AE505" s="26">
        <v>8.8013820648193359</v>
      </c>
      <c r="AF505" s="26" t="s">
        <v>167</v>
      </c>
      <c r="AG505" s="26" t="s">
        <v>167</v>
      </c>
      <c r="AH505" s="26">
        <v>8.0772876739501953</v>
      </c>
      <c r="AI505" s="26">
        <v>6.9126758575439453</v>
      </c>
      <c r="AJ505" s="26">
        <v>10</v>
      </c>
      <c r="AK505" s="26" t="s">
        <v>167</v>
      </c>
      <c r="AL505" s="26">
        <v>15</v>
      </c>
      <c r="AM505" s="26" t="s">
        <v>18</v>
      </c>
      <c r="AN505" s="26">
        <v>63</v>
      </c>
      <c r="AO505" s="26" t="s">
        <v>18</v>
      </c>
      <c r="AP505" s="26" t="s">
        <v>18</v>
      </c>
      <c r="AQ505" s="26" t="s">
        <v>18</v>
      </c>
      <c r="AR505" s="26" t="s">
        <v>18</v>
      </c>
      <c r="AS505" s="26" t="s">
        <v>70</v>
      </c>
      <c r="AT505" s="26" t="s">
        <v>18</v>
      </c>
      <c r="AU505" s="26">
        <v>72</v>
      </c>
      <c r="AV505" s="26">
        <v>4</v>
      </c>
      <c r="AW505" s="26" t="s">
        <v>18</v>
      </c>
    </row>
    <row r="506" spans="1:49">
      <c r="A506" s="27" t="s">
        <v>1198</v>
      </c>
      <c r="B506" s="27" t="s">
        <v>1199</v>
      </c>
      <c r="C506" s="28">
        <v>6882387130.4399996</v>
      </c>
      <c r="D506" s="29">
        <v>33.189998626708984</v>
      </c>
      <c r="E506" s="29">
        <v>22.762264251708984</v>
      </c>
      <c r="F506" s="29">
        <v>-6.295523852449703</v>
      </c>
      <c r="G506" s="29">
        <v>3965000000</v>
      </c>
      <c r="H506" s="29">
        <v>-0.61000001430511475</v>
      </c>
      <c r="I506" s="29" t="s">
        <v>21</v>
      </c>
      <c r="J506" s="29" t="s">
        <v>29</v>
      </c>
      <c r="K506" s="30">
        <v>10.007999999999999</v>
      </c>
      <c r="L506" s="30">
        <v>29.292999999999999</v>
      </c>
      <c r="M506" s="30">
        <v>256.68099999999998</v>
      </c>
      <c r="N506" s="26" t="s">
        <v>118</v>
      </c>
      <c r="O506" s="30" t="s">
        <v>18</v>
      </c>
      <c r="P506" s="30" t="s">
        <v>18</v>
      </c>
      <c r="Q506" s="30" t="s">
        <v>167</v>
      </c>
      <c r="R506" s="30" t="s">
        <v>167</v>
      </c>
      <c r="S506" s="26" t="s">
        <v>18</v>
      </c>
      <c r="T506" s="26" t="s">
        <v>18</v>
      </c>
      <c r="U506" s="26" t="s">
        <v>18</v>
      </c>
      <c r="V506" s="26" t="s">
        <v>18</v>
      </c>
      <c r="W506" s="26">
        <v>11</v>
      </c>
      <c r="X506" s="26" t="s">
        <v>18</v>
      </c>
      <c r="Y506" s="26">
        <v>61.181800842285156</v>
      </c>
      <c r="Z506" s="26">
        <v>36.363601684570313</v>
      </c>
      <c r="AA506" s="26" t="s">
        <v>18</v>
      </c>
      <c r="AB506" s="26">
        <v>7.3763151168823242</v>
      </c>
      <c r="AC506" s="26">
        <v>8.5167083740234375</v>
      </c>
      <c r="AD506" s="26">
        <v>6.1583561897277832</v>
      </c>
      <c r="AE506" s="26">
        <v>7.3405804634094238</v>
      </c>
      <c r="AF506" s="26">
        <v>2</v>
      </c>
      <c r="AG506" s="26">
        <v>3</v>
      </c>
      <c r="AH506" s="26">
        <v>3.6083388328552246</v>
      </c>
      <c r="AI506" s="26">
        <v>1.5</v>
      </c>
      <c r="AJ506" s="26">
        <v>6.1998467445373535</v>
      </c>
      <c r="AK506" s="26" t="s">
        <v>167</v>
      </c>
      <c r="AL506" s="26" t="s">
        <v>18</v>
      </c>
      <c r="AM506" s="26" t="s">
        <v>18</v>
      </c>
      <c r="AN506" s="26" t="s">
        <v>18</v>
      </c>
      <c r="AO506" s="26">
        <v>23.329999923706055</v>
      </c>
      <c r="AP506" s="26" t="s">
        <v>18</v>
      </c>
      <c r="AQ506" s="26" t="s">
        <v>18</v>
      </c>
      <c r="AR506" s="26" t="s">
        <v>18</v>
      </c>
      <c r="AS506" s="26" t="s">
        <v>70</v>
      </c>
      <c r="AT506" s="26" t="s">
        <v>18</v>
      </c>
      <c r="AU506" s="26">
        <v>73</v>
      </c>
      <c r="AV506" s="26">
        <v>7</v>
      </c>
      <c r="AW506" s="26" t="s">
        <v>18</v>
      </c>
    </row>
    <row r="507" spans="1:49">
      <c r="A507" s="27" t="s">
        <v>1200</v>
      </c>
      <c r="B507" s="27" t="s">
        <v>1201</v>
      </c>
      <c r="C507" s="28">
        <v>5964436765.04</v>
      </c>
      <c r="D507" s="29">
        <v>15.340000152587891</v>
      </c>
      <c r="F507" s="29">
        <v>-17.948124129179675</v>
      </c>
      <c r="G507" s="29">
        <v>10820470784</v>
      </c>
      <c r="H507" s="29">
        <v>-1.9699999839067459</v>
      </c>
      <c r="I507" s="29" t="s">
        <v>23</v>
      </c>
      <c r="J507" s="29" t="s">
        <v>308</v>
      </c>
      <c r="K507" s="30">
        <v>26.959</v>
      </c>
      <c r="L507" s="30">
        <v>51.348999999999997</v>
      </c>
      <c r="M507" s="30">
        <v>6905.1130000000003</v>
      </c>
      <c r="N507" s="26" t="s">
        <v>122</v>
      </c>
      <c r="O507" s="30">
        <v>63.508998870849609</v>
      </c>
      <c r="P507" s="30">
        <v>5.4690321288829136</v>
      </c>
      <c r="Q507" s="30">
        <v>10</v>
      </c>
      <c r="R507" s="30" t="s">
        <v>167</v>
      </c>
      <c r="S507" s="26" t="s">
        <v>18</v>
      </c>
      <c r="T507" s="26" t="s">
        <v>18</v>
      </c>
      <c r="U507" s="26" t="s">
        <v>18</v>
      </c>
      <c r="V507" s="26" t="s">
        <v>18</v>
      </c>
      <c r="W507" s="26">
        <v>13</v>
      </c>
      <c r="X507" s="26">
        <v>90</v>
      </c>
      <c r="Y507" s="26" t="s">
        <v>18</v>
      </c>
      <c r="Z507" s="26">
        <v>30.769199371337891</v>
      </c>
      <c r="AA507" s="26">
        <v>75</v>
      </c>
      <c r="AB507" s="26">
        <v>6.6130270957946777</v>
      </c>
      <c r="AC507" s="26">
        <v>6.8556399345397949</v>
      </c>
      <c r="AD507" s="26">
        <v>5.8621859550476074</v>
      </c>
      <c r="AE507" s="26">
        <v>8.0870685577392578</v>
      </c>
      <c r="AF507" s="26">
        <v>3</v>
      </c>
      <c r="AG507" s="26">
        <v>2</v>
      </c>
      <c r="AH507" s="26" t="s">
        <v>167</v>
      </c>
      <c r="AI507" s="26">
        <v>3</v>
      </c>
      <c r="AJ507" s="26">
        <v>0</v>
      </c>
      <c r="AK507" s="26" t="s">
        <v>167</v>
      </c>
      <c r="AL507" s="26" t="s">
        <v>18</v>
      </c>
      <c r="AM507" s="26" t="s">
        <v>18</v>
      </c>
      <c r="AN507" s="26" t="s">
        <v>18</v>
      </c>
      <c r="AO507" s="26" t="s">
        <v>18</v>
      </c>
      <c r="AP507" s="26" t="s">
        <v>18</v>
      </c>
      <c r="AQ507" s="26" t="s">
        <v>114</v>
      </c>
      <c r="AR507" s="26" t="s">
        <v>18</v>
      </c>
      <c r="AS507" s="26" t="s">
        <v>70</v>
      </c>
      <c r="AT507" s="26" t="s">
        <v>18</v>
      </c>
      <c r="AU507" s="26">
        <v>77</v>
      </c>
      <c r="AV507" s="26">
        <v>4</v>
      </c>
      <c r="AW507" s="26" t="s">
        <v>114</v>
      </c>
    </row>
  </sheetData>
  <autoFilter ref="F3:AW507" xr:uid="{00000000-0001-0000-0100-000000000000}">
    <sortState xmlns:xlrd2="http://schemas.microsoft.com/office/spreadsheetml/2017/richdata2" ref="F77:AW491">
      <sortCondition ref="J3:J507"/>
    </sortState>
  </autoFilter>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2370B-89D2-460E-8635-76BF28D59AFF}">
  <dimension ref="A1:BM30"/>
  <sheetViews>
    <sheetView workbookViewId="0">
      <selection activeCell="BL1" sqref="BL1:BM7"/>
    </sheetView>
  </sheetViews>
  <sheetFormatPr defaultRowHeight="14.4"/>
  <sheetData>
    <row r="1" spans="1:65">
      <c r="A1" s="12" t="s">
        <v>0</v>
      </c>
      <c r="B1" s="12" t="s">
        <v>1</v>
      </c>
      <c r="C1" s="13" t="s">
        <v>2</v>
      </c>
      <c r="D1" s="33"/>
      <c r="E1" s="31" t="s">
        <v>169</v>
      </c>
      <c r="F1" s="32"/>
      <c r="G1" s="14"/>
      <c r="H1" s="14"/>
      <c r="I1" s="14"/>
      <c r="J1" s="14"/>
      <c r="K1" s="15"/>
      <c r="L1" s="15"/>
      <c r="M1" s="15"/>
      <c r="N1" s="16"/>
      <c r="O1" s="15"/>
      <c r="P1" s="15"/>
      <c r="Q1" s="15"/>
      <c r="R1" s="1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BB1" s="6" t="s">
        <v>1208</v>
      </c>
      <c r="BC1" s="6" t="s">
        <v>1209</v>
      </c>
      <c r="BD1" s="6" t="s">
        <v>1210</v>
      </c>
      <c r="BF1" s="6" t="s">
        <v>1208</v>
      </c>
      <c r="BG1" s="6" t="s">
        <v>1209</v>
      </c>
      <c r="BH1" s="6" t="s">
        <v>1210</v>
      </c>
      <c r="BI1" s="6" t="s">
        <v>1217</v>
      </c>
      <c r="BK1" s="6" t="s">
        <v>1208</v>
      </c>
      <c r="BL1" s="6" t="s">
        <v>1209</v>
      </c>
    </row>
    <row r="2" spans="1:65">
      <c r="A2" s="12" t="s">
        <v>3</v>
      </c>
      <c r="B2" s="17"/>
      <c r="C2" s="18"/>
      <c r="D2" s="14"/>
      <c r="E2" s="14"/>
      <c r="F2" s="14"/>
      <c r="G2" s="14"/>
      <c r="H2" s="14"/>
      <c r="I2" s="14"/>
      <c r="J2" s="14"/>
      <c r="K2" s="15"/>
      <c r="L2" s="15"/>
      <c r="M2" s="15"/>
      <c r="N2" s="16"/>
      <c r="O2" s="15"/>
      <c r="P2" s="15"/>
      <c r="Q2" s="15"/>
      <c r="R2" s="1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t="s">
        <v>65</v>
      </c>
      <c r="AT2" s="16"/>
      <c r="AU2" s="16"/>
      <c r="AV2" s="16"/>
      <c r="AW2" s="16" t="s">
        <v>109</v>
      </c>
      <c r="AZ2" s="6" t="s">
        <v>114</v>
      </c>
      <c r="BB2">
        <v>0.5</v>
      </c>
      <c r="BC2">
        <v>0.3</v>
      </c>
      <c r="BD2">
        <v>0.2</v>
      </c>
      <c r="BF2">
        <v>0.25</v>
      </c>
      <c r="BG2">
        <v>0.25</v>
      </c>
      <c r="BH2">
        <v>0.2</v>
      </c>
      <c r="BI2">
        <v>0.3</v>
      </c>
      <c r="BK2">
        <v>0.5</v>
      </c>
      <c r="BL2">
        <v>0.5</v>
      </c>
    </row>
    <row r="3" spans="1:65" ht="79.8">
      <c r="A3" s="19" t="s">
        <v>4</v>
      </c>
      <c r="B3" s="19" t="s">
        <v>5</v>
      </c>
      <c r="C3" s="20" t="s">
        <v>6</v>
      </c>
      <c r="D3" s="19" t="s">
        <v>7</v>
      </c>
      <c r="E3" s="19" t="s">
        <v>8</v>
      </c>
      <c r="F3" s="19" t="s">
        <v>9</v>
      </c>
      <c r="G3" s="19" t="s">
        <v>10</v>
      </c>
      <c r="H3" s="19" t="s">
        <v>11</v>
      </c>
      <c r="I3" s="19" t="s">
        <v>12</v>
      </c>
      <c r="J3" s="19" t="s">
        <v>13</v>
      </c>
      <c r="K3" s="21" t="s">
        <v>14</v>
      </c>
      <c r="L3" s="21" t="s">
        <v>139</v>
      </c>
      <c r="M3" s="21" t="s">
        <v>141</v>
      </c>
      <c r="N3" s="22" t="s">
        <v>116</v>
      </c>
      <c r="O3" s="21" t="s">
        <v>15</v>
      </c>
      <c r="P3" s="23" t="s">
        <v>117</v>
      </c>
      <c r="Q3" s="23" t="s">
        <v>143</v>
      </c>
      <c r="R3" s="23" t="s">
        <v>145</v>
      </c>
      <c r="S3" s="24" t="s">
        <v>102</v>
      </c>
      <c r="T3" s="24" t="s">
        <v>103</v>
      </c>
      <c r="U3" s="24" t="s">
        <v>104</v>
      </c>
      <c r="V3" s="24" t="s">
        <v>105</v>
      </c>
      <c r="W3" s="9" t="s">
        <v>60</v>
      </c>
      <c r="X3" s="9" t="s">
        <v>72</v>
      </c>
      <c r="Y3" s="9" t="s">
        <v>73</v>
      </c>
      <c r="Z3" s="9" t="s">
        <v>61</v>
      </c>
      <c r="AA3" s="9" t="s">
        <v>74</v>
      </c>
      <c r="AB3" s="9" t="s">
        <v>147</v>
      </c>
      <c r="AC3" s="9" t="s">
        <v>149</v>
      </c>
      <c r="AD3" s="9" t="s">
        <v>151</v>
      </c>
      <c r="AE3" s="9" t="s">
        <v>153</v>
      </c>
      <c r="AF3" s="11" t="s">
        <v>155</v>
      </c>
      <c r="AG3" s="11" t="s">
        <v>157</v>
      </c>
      <c r="AH3" s="11" t="s">
        <v>159</v>
      </c>
      <c r="AI3" s="11" t="s">
        <v>161</v>
      </c>
      <c r="AJ3" s="11" t="s">
        <v>163</v>
      </c>
      <c r="AK3" s="11" t="s">
        <v>165</v>
      </c>
      <c r="AL3" s="11" t="s">
        <v>62</v>
      </c>
      <c r="AM3" s="11" t="s">
        <v>75</v>
      </c>
      <c r="AN3" s="11" t="s">
        <v>76</v>
      </c>
      <c r="AO3" s="11" t="s">
        <v>77</v>
      </c>
      <c r="AP3" s="11" t="s">
        <v>63</v>
      </c>
      <c r="AQ3" s="11" t="s">
        <v>106</v>
      </c>
      <c r="AR3" s="11" t="s">
        <v>107</v>
      </c>
      <c r="AS3" s="25" t="s">
        <v>64</v>
      </c>
      <c r="AT3" s="25" t="s">
        <v>78</v>
      </c>
      <c r="AU3" s="25" t="s">
        <v>79</v>
      </c>
      <c r="AV3" s="25" t="s">
        <v>80</v>
      </c>
      <c r="AW3" s="25" t="s">
        <v>108</v>
      </c>
      <c r="AX3" s="25" t="s">
        <v>1203</v>
      </c>
      <c r="AZ3" s="37" t="s">
        <v>1221</v>
      </c>
      <c r="BA3" s="37" t="s">
        <v>1207</v>
      </c>
      <c r="BC3" s="38" t="s">
        <v>1211</v>
      </c>
      <c r="BD3" s="39" t="s">
        <v>1214</v>
      </c>
      <c r="BE3" s="39" t="s">
        <v>1213</v>
      </c>
      <c r="BF3" s="39" t="s">
        <v>1212</v>
      </c>
      <c r="BG3" s="39" t="s">
        <v>1215</v>
      </c>
      <c r="BH3" s="40" t="s">
        <v>1222</v>
      </c>
      <c r="BJ3" s="41" t="s">
        <v>1218</v>
      </c>
      <c r="BK3" s="41" t="s">
        <v>1223</v>
      </c>
      <c r="BL3" s="41" t="s">
        <v>1216</v>
      </c>
      <c r="BM3" s="43" t="s">
        <v>1228</v>
      </c>
    </row>
    <row r="4" spans="1:65">
      <c r="A4" s="27" t="s">
        <v>1002</v>
      </c>
      <c r="B4" s="27" t="s">
        <v>1003</v>
      </c>
      <c r="C4" s="28">
        <v>16357773437.459999</v>
      </c>
      <c r="D4" s="29">
        <v>28.340000152587891</v>
      </c>
      <c r="E4" s="29">
        <v>10.908282279968262</v>
      </c>
      <c r="F4" s="29">
        <v>17.858218794623216</v>
      </c>
      <c r="G4" s="29">
        <v>6452999936</v>
      </c>
      <c r="H4" s="29">
        <v>2.5600000321865082</v>
      </c>
      <c r="I4" s="29" t="s">
        <v>35</v>
      </c>
      <c r="J4" s="29" t="s">
        <v>36</v>
      </c>
      <c r="K4" s="30">
        <v>2558.931</v>
      </c>
      <c r="L4" s="30">
        <v>164.47300000000001</v>
      </c>
      <c r="M4" s="30">
        <v>36762.256000000001</v>
      </c>
      <c r="N4" s="26" t="s">
        <v>118</v>
      </c>
      <c r="O4" s="30" t="s">
        <v>18</v>
      </c>
      <c r="P4" s="30" t="s">
        <v>18</v>
      </c>
      <c r="Q4" s="30">
        <v>5.160588264465332</v>
      </c>
      <c r="R4" s="30" t="s">
        <v>167</v>
      </c>
      <c r="S4" s="26" t="s">
        <v>18</v>
      </c>
      <c r="T4" s="26" t="s">
        <v>18</v>
      </c>
      <c r="U4" s="26" t="s">
        <v>18</v>
      </c>
      <c r="V4" s="26" t="s">
        <v>18</v>
      </c>
      <c r="W4" s="26">
        <v>8</v>
      </c>
      <c r="X4" s="26" t="s">
        <v>18</v>
      </c>
      <c r="Y4" s="26">
        <v>63.375</v>
      </c>
      <c r="Z4" s="26">
        <v>37.5</v>
      </c>
      <c r="AA4" s="26" t="s">
        <v>18</v>
      </c>
      <c r="AB4" s="26">
        <v>8.1584529876708984</v>
      </c>
      <c r="AC4" s="26">
        <v>8.5309391021728516</v>
      </c>
      <c r="AD4" s="26">
        <v>8.2154331207275391</v>
      </c>
      <c r="AE4" s="26">
        <v>8.9943952560424805</v>
      </c>
      <c r="AF4" s="26" t="s">
        <v>167</v>
      </c>
      <c r="AG4" s="26" t="s">
        <v>167</v>
      </c>
      <c r="AH4" s="26">
        <v>7.0431389808654785</v>
      </c>
      <c r="AI4" s="26" t="s">
        <v>167</v>
      </c>
      <c r="AJ4" s="26" t="s">
        <v>167</v>
      </c>
      <c r="AK4" s="26">
        <v>6.8471779823303223</v>
      </c>
      <c r="AL4" s="26" t="s">
        <v>18</v>
      </c>
      <c r="AM4" s="26" t="s">
        <v>18</v>
      </c>
      <c r="AN4" s="26" t="s">
        <v>18</v>
      </c>
      <c r="AO4" s="26" t="s">
        <v>18</v>
      </c>
      <c r="AP4" s="26" t="s">
        <v>18</v>
      </c>
      <c r="AQ4" s="26" t="s">
        <v>18</v>
      </c>
      <c r="AR4" s="26" t="s">
        <v>18</v>
      </c>
      <c r="AS4" s="26" t="s">
        <v>66</v>
      </c>
      <c r="AT4" s="26" t="s">
        <v>18</v>
      </c>
      <c r="AU4" s="26">
        <v>58</v>
      </c>
      <c r="AV4" s="26">
        <v>4</v>
      </c>
      <c r="AW4" s="26" t="s">
        <v>18</v>
      </c>
      <c r="AX4">
        <f>K4+L4+M4</f>
        <v>39485.660000000003</v>
      </c>
      <c r="AY4">
        <f>_xlfn.RANK.AVG(AX4,$AX$4:$AX$26,1)</f>
        <v>8</v>
      </c>
      <c r="AZ4">
        <f>_xlfn.RANK.AVG(Q4,$Q$4:$Q$33,0)</f>
        <v>14</v>
      </c>
      <c r="BA4">
        <f>IF(U4=$AZ$2,1,0)</f>
        <v>0</v>
      </c>
      <c r="BC4">
        <f>($BB$2*AY4)+($BC$2*AZ4)+($BD$2*-BA4)</f>
        <v>8.1999999999999993</v>
      </c>
      <c r="BD4">
        <f>_xlfn.RANK.AVG(AC4,$AC$4:$AC$33,0)</f>
        <v>16</v>
      </c>
      <c r="BE4">
        <f>_xlfn.RANK.AVG(AB4,$AB$4:$AB$33,0)</f>
        <v>3</v>
      </c>
      <c r="BF4">
        <f>_xlfn.RANK.AVG(Z4,$Z$4:$Z$33,0)</f>
        <v>6</v>
      </c>
      <c r="BG4">
        <f>_xlfn.RANK.AVG(AE4,$AE$4:$AE$33,0)</f>
        <v>10</v>
      </c>
      <c r="BH4">
        <f>($BF$2*BD4)+($BG$2*BE4)+($BH$2*BF4)+($BI$2*BG4)</f>
        <v>8.9499999999999993</v>
      </c>
      <c r="BJ4">
        <f>_xlfn.RANK.AVG(AK4,$AK$4:$AK$33,0)</f>
        <v>3</v>
      </c>
      <c r="BK4">
        <f>_xlfn.RANK.AVG(AH4,$AH$4:$AH$68,0)</f>
        <v>5</v>
      </c>
      <c r="BL4">
        <f>$BK$2*BJ4+$BL$2*BK4</f>
        <v>4</v>
      </c>
      <c r="BM4" s="43">
        <f>(1/3)*BC4+(1/3)*BH4+(1/3)*BL4</f>
        <v>7.0499999999999989</v>
      </c>
    </row>
    <row r="5" spans="1:65">
      <c r="A5" s="27" t="s">
        <v>1004</v>
      </c>
      <c r="B5" s="27" t="s">
        <v>1005</v>
      </c>
      <c r="C5" s="28">
        <v>16337524615.610003</v>
      </c>
      <c r="D5" s="29">
        <v>37.069999694824219</v>
      </c>
      <c r="E5" s="29">
        <v>17.057401657104492</v>
      </c>
      <c r="F5" s="29">
        <v>-3.6775519529532841</v>
      </c>
      <c r="G5" s="29">
        <v>5647763008</v>
      </c>
      <c r="H5" s="29">
        <v>4.5999999195337296</v>
      </c>
      <c r="I5" s="29" t="s">
        <v>35</v>
      </c>
      <c r="J5" s="29" t="s">
        <v>36</v>
      </c>
      <c r="K5" s="30">
        <v>974.22199999999998</v>
      </c>
      <c r="L5" s="30">
        <v>4.9800000000000004</v>
      </c>
      <c r="M5" s="30">
        <v>41670.188999999998</v>
      </c>
      <c r="N5" s="26" t="s">
        <v>118</v>
      </c>
      <c r="O5" s="30" t="s">
        <v>18</v>
      </c>
      <c r="P5" s="30" t="s">
        <v>18</v>
      </c>
      <c r="Q5" s="30">
        <v>9.2725687026977539</v>
      </c>
      <c r="R5" s="30" t="s">
        <v>167</v>
      </c>
      <c r="S5" s="26" t="s">
        <v>18</v>
      </c>
      <c r="T5" s="26" t="s">
        <v>18</v>
      </c>
      <c r="U5" s="26" t="s">
        <v>18</v>
      </c>
      <c r="V5" s="26" t="s">
        <v>18</v>
      </c>
      <c r="W5" s="26">
        <v>11</v>
      </c>
      <c r="X5" s="26">
        <v>81.818199157714844</v>
      </c>
      <c r="Y5" s="26">
        <v>62.363601684570313</v>
      </c>
      <c r="Z5" s="26">
        <v>54.545501708984375</v>
      </c>
      <c r="AA5" s="26">
        <v>75</v>
      </c>
      <c r="AB5" s="26">
        <v>8.6474761962890625</v>
      </c>
      <c r="AC5" s="26">
        <v>8.0210514068603516</v>
      </c>
      <c r="AD5" s="26">
        <v>8.3130779266357422</v>
      </c>
      <c r="AE5" s="26">
        <v>8.6624040603637695</v>
      </c>
      <c r="AF5" s="26" t="s">
        <v>167</v>
      </c>
      <c r="AG5" s="26" t="s">
        <v>167</v>
      </c>
      <c r="AH5" s="26">
        <v>4.1272587776184082</v>
      </c>
      <c r="AI5" s="26" t="s">
        <v>167</v>
      </c>
      <c r="AJ5" s="26" t="s">
        <v>167</v>
      </c>
      <c r="AK5" s="26">
        <v>5.961298942565918</v>
      </c>
      <c r="AL5" s="26" t="s">
        <v>18</v>
      </c>
      <c r="AM5" s="26" t="s">
        <v>18</v>
      </c>
      <c r="AN5" s="26">
        <v>24</v>
      </c>
      <c r="AO5" s="26">
        <v>0</v>
      </c>
      <c r="AP5" s="26" t="s">
        <v>18</v>
      </c>
      <c r="AQ5" s="26" t="s">
        <v>18</v>
      </c>
      <c r="AR5" s="26" t="s">
        <v>18</v>
      </c>
      <c r="AS5" s="26" t="s">
        <v>67</v>
      </c>
      <c r="AT5" s="26" t="s">
        <v>18</v>
      </c>
      <c r="AU5" s="26">
        <v>71</v>
      </c>
      <c r="AV5" s="26">
        <v>4</v>
      </c>
      <c r="AW5" s="26" t="s">
        <v>18</v>
      </c>
      <c r="AX5">
        <f>K5+L5+M5</f>
        <v>42649.390999999996</v>
      </c>
      <c r="AY5">
        <f>_xlfn.RANK.AVG(AX5,$AX$4:$AX$26,1)</f>
        <v>10</v>
      </c>
      <c r="AZ5">
        <f>_xlfn.RANK.AVG(Q5,$Q$4:$Q$33,0)</f>
        <v>3</v>
      </c>
      <c r="BA5">
        <f>IF(U5=$AZ$2,1,0)</f>
        <v>0</v>
      </c>
      <c r="BC5">
        <f>($BB$2*AY5)+($BC$2*AZ5)+($BD$2*-BA5)</f>
        <v>5.9</v>
      </c>
      <c r="BD5">
        <f>_xlfn.RANK.AVG(AC5,$AC$4:$AC$33,0)</f>
        <v>20</v>
      </c>
      <c r="BE5">
        <f>_xlfn.RANK.AVG(AB5,$AB$4:$AB$33,0)</f>
        <v>1</v>
      </c>
      <c r="BF5">
        <f>_xlfn.RANK.AVG(Z5,$Z$4:$Z$33,0)</f>
        <v>1</v>
      </c>
      <c r="BG5">
        <f>_xlfn.RANK.AVG(AE5,$AE$4:$AE$33,0)</f>
        <v>16</v>
      </c>
      <c r="BH5">
        <f>($BF$2*BD5)+($BG$2*BE5)+($BH$2*BF5)+($BI$2*BG5)</f>
        <v>10.25</v>
      </c>
      <c r="BJ5">
        <f>_xlfn.RANK.AVG(AK5,$AK$4:$AK$33,0)</f>
        <v>8</v>
      </c>
      <c r="BK5">
        <f>_xlfn.RANK.AVG(AH5,$AH$4:$AH$68,0)</f>
        <v>13</v>
      </c>
      <c r="BL5">
        <f>$BK$2*BJ5+$BL$2*BK5</f>
        <v>10.5</v>
      </c>
      <c r="BM5" s="43">
        <f>(1/3)*BC5+(1/3)*BH5+(1/3)*BL5</f>
        <v>8.8833333333333329</v>
      </c>
    </row>
    <row r="6" spans="1:65">
      <c r="A6" s="27" t="s">
        <v>709</v>
      </c>
      <c r="B6" s="27" t="s">
        <v>710</v>
      </c>
      <c r="C6" s="28">
        <v>33529527101</v>
      </c>
      <c r="D6" s="29">
        <v>33.5</v>
      </c>
      <c r="E6" s="29">
        <v>18.597482681274414</v>
      </c>
      <c r="F6" s="29">
        <v>-1.2917639915434265</v>
      </c>
      <c r="G6" s="29">
        <v>25506999296</v>
      </c>
      <c r="H6" s="29">
        <v>1.929999977350235</v>
      </c>
      <c r="I6" s="29" t="s">
        <v>35</v>
      </c>
      <c r="J6" s="29" t="s">
        <v>421</v>
      </c>
      <c r="K6" s="30">
        <v>427.387</v>
      </c>
      <c r="L6" s="30">
        <v>232.19</v>
      </c>
      <c r="M6" s="30">
        <v>515.34500000000003</v>
      </c>
      <c r="N6" s="26" t="s">
        <v>118</v>
      </c>
      <c r="O6" s="30" t="s">
        <v>18</v>
      </c>
      <c r="P6" s="30" t="s">
        <v>18</v>
      </c>
      <c r="Q6" s="30">
        <v>10</v>
      </c>
      <c r="R6" s="30">
        <v>7.6458325386047363</v>
      </c>
      <c r="S6" s="26" t="s">
        <v>114</v>
      </c>
      <c r="T6" s="26" t="s">
        <v>18</v>
      </c>
      <c r="U6" s="26" t="s">
        <v>18</v>
      </c>
      <c r="V6" s="26" t="s">
        <v>18</v>
      </c>
      <c r="W6" s="26">
        <v>10</v>
      </c>
      <c r="X6" s="26" t="s">
        <v>18</v>
      </c>
      <c r="Y6" s="26">
        <v>61.900001525878906</v>
      </c>
      <c r="Z6" s="26">
        <v>30</v>
      </c>
      <c r="AA6" s="26" t="s">
        <v>18</v>
      </c>
      <c r="AB6" s="26">
        <v>6.9589543342590332</v>
      </c>
      <c r="AC6" s="26">
        <v>5.9013180732727051</v>
      </c>
      <c r="AD6" s="26">
        <v>7.1808438301086426</v>
      </c>
      <c r="AE6" s="26">
        <v>9.980743408203125</v>
      </c>
      <c r="AF6" s="26" t="s">
        <v>167</v>
      </c>
      <c r="AG6" s="26" t="s">
        <v>167</v>
      </c>
      <c r="AH6" s="26">
        <v>5.8560962677001953</v>
      </c>
      <c r="AI6" s="26" t="s">
        <v>167</v>
      </c>
      <c r="AJ6" s="26" t="s">
        <v>167</v>
      </c>
      <c r="AK6" s="26">
        <v>4.0174980163574219</v>
      </c>
      <c r="AL6" s="26" t="s">
        <v>18</v>
      </c>
      <c r="AM6" s="26">
        <v>0.94736842105263153</v>
      </c>
      <c r="AN6" s="26">
        <v>19</v>
      </c>
      <c r="AO6" s="26" t="s">
        <v>18</v>
      </c>
      <c r="AP6" s="26" t="s">
        <v>18</v>
      </c>
      <c r="AQ6" s="26" t="s">
        <v>18</v>
      </c>
      <c r="AR6" s="26" t="s">
        <v>18</v>
      </c>
      <c r="AS6" s="26" t="s">
        <v>67</v>
      </c>
      <c r="AT6" s="26" t="s">
        <v>18</v>
      </c>
      <c r="AU6" s="26">
        <v>96</v>
      </c>
      <c r="AV6" s="26">
        <v>3</v>
      </c>
      <c r="AW6" s="26" t="s">
        <v>18</v>
      </c>
      <c r="AX6">
        <f>K6+L6+M6</f>
        <v>1174.922</v>
      </c>
      <c r="AY6">
        <f>_xlfn.RANK.AVG(AX6,$AX$4:$AX$26,1)</f>
        <v>1</v>
      </c>
      <c r="AZ6">
        <f>_xlfn.RANK.AVG(Q6,$Q$4:$Q$33,0)</f>
        <v>1.5</v>
      </c>
      <c r="BA6">
        <f>IF(U6=$AZ$2,1,0)</f>
        <v>0</v>
      </c>
      <c r="BC6">
        <f>($BB$2*AY6)+($BC$2*AZ6)+($BD$2*-BA6)</f>
        <v>0.95</v>
      </c>
      <c r="BD6">
        <f>_xlfn.RANK.AVG(AC6,$AC$4:$AC$33,0)</f>
        <v>24</v>
      </c>
      <c r="BE6">
        <f>_xlfn.RANK.AVG(AB6,$AB$4:$AB$33,0)</f>
        <v>13</v>
      </c>
      <c r="BF6">
        <f>_xlfn.RANK.AVG(Z6,$Z$4:$Z$33,0)</f>
        <v>17</v>
      </c>
      <c r="BG6">
        <f>_xlfn.RANK.AVG(AE6,$AE$4:$AE$33,0)</f>
        <v>1</v>
      </c>
      <c r="BH6">
        <f>($BF$2*BD6)+($BG$2*BE6)+($BH$2*BF6)+($BI$2*BG6)</f>
        <v>12.950000000000001</v>
      </c>
      <c r="BJ6">
        <f>_xlfn.RANK.AVG(AK6,$AK$4:$AK$33,0)</f>
        <v>18</v>
      </c>
      <c r="BK6">
        <f>_xlfn.RANK.AVG(AH6,$AH$4:$AH$68,0)</f>
        <v>9</v>
      </c>
      <c r="BL6">
        <f>$BK$2*BJ6+$BL$2*BK6</f>
        <v>13.5</v>
      </c>
      <c r="BM6" s="43">
        <f>(1/3)*BC6+(1/3)*BH6+(1/3)*BL6</f>
        <v>9.1333333333333329</v>
      </c>
    </row>
    <row r="7" spans="1:65">
      <c r="A7" s="17" t="s">
        <v>460</v>
      </c>
      <c r="B7" s="17" t="s">
        <v>461</v>
      </c>
      <c r="C7" s="18">
        <v>69880842232.860001</v>
      </c>
      <c r="D7" s="14">
        <v>163.33999633789063</v>
      </c>
      <c r="E7" s="14">
        <v>10.217861175537109</v>
      </c>
      <c r="F7" s="14">
        <v>23.578626167108709</v>
      </c>
      <c r="G7" s="14">
        <v>147399004160</v>
      </c>
      <c r="H7" s="14">
        <v>15.529999732971191</v>
      </c>
      <c r="I7" s="16" t="s">
        <v>35</v>
      </c>
      <c r="J7" s="16" t="s">
        <v>36</v>
      </c>
      <c r="K7" s="15">
        <v>29394.978999999999</v>
      </c>
      <c r="L7" s="15">
        <v>6517.6379999999999</v>
      </c>
      <c r="M7" s="15">
        <v>227608.258</v>
      </c>
      <c r="N7" s="16" t="s">
        <v>118</v>
      </c>
      <c r="O7" s="15" t="s">
        <v>18</v>
      </c>
      <c r="P7" s="15" t="s">
        <v>18</v>
      </c>
      <c r="Q7" s="15">
        <v>3.862379789352417</v>
      </c>
      <c r="R7" s="15" t="s">
        <v>167</v>
      </c>
      <c r="S7" s="16" t="s">
        <v>18</v>
      </c>
      <c r="T7" s="16" t="s">
        <v>18</v>
      </c>
      <c r="U7" s="16" t="s">
        <v>114</v>
      </c>
      <c r="V7" s="16" t="s">
        <v>18</v>
      </c>
      <c r="W7" s="16">
        <v>14</v>
      </c>
      <c r="X7" s="16" t="s">
        <v>18</v>
      </c>
      <c r="Y7" s="16">
        <v>65.928596496582031</v>
      </c>
      <c r="Z7" s="16">
        <v>35.714298248291016</v>
      </c>
      <c r="AA7" s="16" t="s">
        <v>18</v>
      </c>
      <c r="AB7" s="16">
        <v>6.8961081504821777</v>
      </c>
      <c r="AC7" s="16">
        <v>7.4726619720458984</v>
      </c>
      <c r="AD7" s="16">
        <v>3.627366304397583</v>
      </c>
      <c r="AE7" s="16">
        <v>9.4065608978271484</v>
      </c>
      <c r="AF7" s="16" t="s">
        <v>167</v>
      </c>
      <c r="AG7" s="16" t="s">
        <v>167</v>
      </c>
      <c r="AH7" s="16">
        <v>7.4696168899536133</v>
      </c>
      <c r="AI7" s="16" t="s">
        <v>167</v>
      </c>
      <c r="AJ7" s="16" t="s">
        <v>167</v>
      </c>
      <c r="AK7" s="16">
        <v>7.0144591331481934</v>
      </c>
      <c r="AL7" s="16" t="s">
        <v>18</v>
      </c>
      <c r="AM7" s="16" t="s">
        <v>18</v>
      </c>
      <c r="AN7" s="16" t="s">
        <v>18</v>
      </c>
      <c r="AO7" s="16" t="s">
        <v>18</v>
      </c>
      <c r="AP7" s="16" t="s">
        <v>18</v>
      </c>
      <c r="AQ7" s="16" t="s">
        <v>18</v>
      </c>
      <c r="AR7" s="16" t="s">
        <v>18</v>
      </c>
      <c r="AS7" s="16" t="s">
        <v>67</v>
      </c>
      <c r="AT7" s="16" t="s">
        <v>18</v>
      </c>
      <c r="AU7" s="16">
        <v>68</v>
      </c>
      <c r="AV7" s="16">
        <v>9</v>
      </c>
      <c r="AW7" s="16" t="s">
        <v>18</v>
      </c>
      <c r="AX7">
        <f>K7+L7+M7</f>
        <v>263520.875</v>
      </c>
      <c r="AY7">
        <f>_xlfn.RANK.AVG(AX7,$AX$4:$AX$26,1)</f>
        <v>20</v>
      </c>
      <c r="AZ7">
        <f>_xlfn.RANK.AVG(Q7,$Q$4:$Q$33,0)</f>
        <v>19</v>
      </c>
      <c r="BA7">
        <f>IF(U7=$AZ$2,1,0)</f>
        <v>1</v>
      </c>
      <c r="BC7">
        <f>($BB$2*AY7)+($BC$2*AZ7)+($BD$2*-BA7)</f>
        <v>15.5</v>
      </c>
      <c r="BD7">
        <f>_xlfn.RANK.AVG(AC7,$AC$4:$AC$33,0)</f>
        <v>22</v>
      </c>
      <c r="BE7">
        <f>_xlfn.RANK.AVG(AB7,$AB$4:$AB$33,0)</f>
        <v>14</v>
      </c>
      <c r="BF7">
        <f>_xlfn.RANK.AVG(Z7,$Z$4:$Z$33,0)</f>
        <v>8</v>
      </c>
      <c r="BG7">
        <f>_xlfn.RANK.AVG(AE7,$AE$4:$AE$33,0)</f>
        <v>5</v>
      </c>
      <c r="BH7">
        <f>($BF$2*BD7)+($BG$2*BE7)+($BH$2*BF7)+($BI$2*BG7)</f>
        <v>12.1</v>
      </c>
      <c r="BJ7">
        <f>_xlfn.RANK.AVG(AK7,$AK$4:$AK$33,0)</f>
        <v>1</v>
      </c>
      <c r="BK7">
        <f>_xlfn.RANK.AVG(AH7,$AH$4:$AH$68,0)</f>
        <v>3</v>
      </c>
      <c r="BL7">
        <f>$BK$2*BJ7+$BL$2*BK7</f>
        <v>2</v>
      </c>
      <c r="BM7">
        <f>(1/3)*BC7+(1/3)*BH7+(1/3)*BL7</f>
        <v>9.8666666666666654</v>
      </c>
    </row>
    <row r="8" spans="1:65">
      <c r="A8" s="17" t="s">
        <v>513</v>
      </c>
      <c r="B8" s="17" t="s">
        <v>514</v>
      </c>
      <c r="C8" s="18">
        <v>56234507185.870003</v>
      </c>
      <c r="D8" s="14">
        <v>170.69000244140625</v>
      </c>
      <c r="E8" s="14">
        <v>6.9089574813842773</v>
      </c>
      <c r="F8" s="14">
        <v>32.311461602159582</v>
      </c>
      <c r="G8" s="14">
        <v>144766001152</v>
      </c>
      <c r="H8" s="14">
        <v>24.749999761581421</v>
      </c>
      <c r="I8" s="16" t="s">
        <v>35</v>
      </c>
      <c r="J8" s="16" t="s">
        <v>36</v>
      </c>
      <c r="K8" s="15">
        <v>26749.145</v>
      </c>
      <c r="L8" s="15">
        <v>5319.433</v>
      </c>
      <c r="M8" s="15">
        <v>272892.95899999997</v>
      </c>
      <c r="N8" s="16" t="s">
        <v>118</v>
      </c>
      <c r="O8" s="15" t="s">
        <v>18</v>
      </c>
      <c r="P8" s="15" t="s">
        <v>18</v>
      </c>
      <c r="Q8" s="15">
        <v>4.6497364044189453</v>
      </c>
      <c r="R8" s="15" t="s">
        <v>167</v>
      </c>
      <c r="S8" s="16" t="s">
        <v>18</v>
      </c>
      <c r="T8" s="16" t="s">
        <v>18</v>
      </c>
      <c r="U8" s="16" t="s">
        <v>18</v>
      </c>
      <c r="V8" s="16" t="s">
        <v>18</v>
      </c>
      <c r="W8" s="16">
        <v>12</v>
      </c>
      <c r="X8" s="16" t="s">
        <v>18</v>
      </c>
      <c r="Y8" s="16">
        <v>64</v>
      </c>
      <c r="Z8" s="16">
        <v>33.333301544189453</v>
      </c>
      <c r="AA8" s="16" t="s">
        <v>18</v>
      </c>
      <c r="AB8" s="16">
        <v>6.5223302841186523</v>
      </c>
      <c r="AC8" s="16">
        <v>8.4498529434204102</v>
      </c>
      <c r="AD8" s="16">
        <v>6.742161750793457</v>
      </c>
      <c r="AE8" s="16">
        <v>9.3351469039916992</v>
      </c>
      <c r="AF8" s="16" t="s">
        <v>167</v>
      </c>
      <c r="AG8" s="16" t="s">
        <v>167</v>
      </c>
      <c r="AH8" s="16">
        <v>8.5033016204833984</v>
      </c>
      <c r="AI8" s="16" t="s">
        <v>167</v>
      </c>
      <c r="AJ8" s="16" t="s">
        <v>167</v>
      </c>
      <c r="AK8" s="16">
        <v>6.7329421043395996</v>
      </c>
      <c r="AL8" s="16" t="s">
        <v>18</v>
      </c>
      <c r="AM8" s="16" t="s">
        <v>18</v>
      </c>
      <c r="AN8" s="16" t="s">
        <v>18</v>
      </c>
      <c r="AO8" s="16">
        <v>17.899999618530273</v>
      </c>
      <c r="AP8" s="16" t="s">
        <v>18</v>
      </c>
      <c r="AQ8" s="16" t="s">
        <v>18</v>
      </c>
      <c r="AR8" s="16" t="s">
        <v>18</v>
      </c>
      <c r="AS8" s="16" t="s">
        <v>66</v>
      </c>
      <c r="AT8" s="16" t="s">
        <v>18</v>
      </c>
      <c r="AU8" s="16">
        <v>63</v>
      </c>
      <c r="AV8" s="16">
        <v>2</v>
      </c>
      <c r="AW8" s="16" t="s">
        <v>18</v>
      </c>
      <c r="AX8">
        <f>K8+L8+M8</f>
        <v>304961.53699999995</v>
      </c>
      <c r="AY8">
        <f>_xlfn.RANK.AVG(AX8,$AX$4:$AX$26,1)</f>
        <v>21</v>
      </c>
      <c r="AZ8">
        <f>_xlfn.RANK.AVG(Q8,$Q$4:$Q$33,0)</f>
        <v>17</v>
      </c>
      <c r="BA8">
        <f>IF(U8=$AZ$2,1,0)</f>
        <v>0</v>
      </c>
      <c r="BC8">
        <f>($BB$2*AY8)+($BC$2*AZ8)+($BD$2*-BA8)</f>
        <v>15.6</v>
      </c>
      <c r="BD8">
        <f>_xlfn.RANK.AVG(AC8,$AC$4:$AC$33,0)</f>
        <v>17</v>
      </c>
      <c r="BE8">
        <f>_xlfn.RANK.AVG(AB8,$AB$4:$AB$33,0)</f>
        <v>18</v>
      </c>
      <c r="BF8">
        <f>_xlfn.RANK.AVG(Z8,$Z$4:$Z$33,0)</f>
        <v>10.5</v>
      </c>
      <c r="BG8">
        <f>_xlfn.RANK.AVG(AE8,$AE$4:$AE$33,0)</f>
        <v>6</v>
      </c>
      <c r="BH8">
        <f>($BF$2*BD8)+($BG$2*BE8)+($BH$2*BF8)+($BI$2*BG8)</f>
        <v>12.649999999999999</v>
      </c>
      <c r="BJ8">
        <f>_xlfn.RANK.AVG(AK8,$AK$4:$AK$33,0)</f>
        <v>4</v>
      </c>
      <c r="BK8">
        <f>_xlfn.RANK.AVG(AH8,$AH$4:$AH$68,0)</f>
        <v>1</v>
      </c>
      <c r="BL8">
        <f>$BK$2*BJ8+$BL$2*BK8</f>
        <v>2.5</v>
      </c>
      <c r="BM8">
        <f>(1/3)*BC8+(1/3)*BH8+(1/3)*BL8</f>
        <v>10.249999999999998</v>
      </c>
    </row>
    <row r="9" spans="1:65">
      <c r="A9" s="17" t="s">
        <v>419</v>
      </c>
      <c r="B9" s="17" t="s">
        <v>420</v>
      </c>
      <c r="C9" s="18">
        <v>78528593733.660004</v>
      </c>
      <c r="D9" s="14">
        <v>54.810001373291016</v>
      </c>
      <c r="E9" s="14">
        <v>17.910793304443359</v>
      </c>
      <c r="F9" s="14">
        <v>5.9261171143794034</v>
      </c>
      <c r="G9" s="14">
        <v>33135000064</v>
      </c>
      <c r="H9" s="14">
        <v>2.9399999976158142</v>
      </c>
      <c r="I9" s="16" t="s">
        <v>35</v>
      </c>
      <c r="J9" s="16" t="s">
        <v>421</v>
      </c>
      <c r="K9" s="15">
        <v>1558.2560000000001</v>
      </c>
      <c r="L9" s="15">
        <v>386.71699999999998</v>
      </c>
      <c r="M9" s="15">
        <v>6963.93</v>
      </c>
      <c r="N9" s="16" t="s">
        <v>122</v>
      </c>
      <c r="O9" s="15">
        <v>1866</v>
      </c>
      <c r="P9" s="15">
        <v>56.315074694431871</v>
      </c>
      <c r="Q9" s="15">
        <v>10</v>
      </c>
      <c r="R9" s="15">
        <v>6.7407875061035156</v>
      </c>
      <c r="S9" s="16" t="s">
        <v>114</v>
      </c>
      <c r="T9" s="16" t="s">
        <v>114</v>
      </c>
      <c r="U9" s="16" t="s">
        <v>114</v>
      </c>
      <c r="V9" s="16" t="s">
        <v>114</v>
      </c>
      <c r="W9" s="16">
        <v>11</v>
      </c>
      <c r="X9" s="16">
        <v>81.818199157714844</v>
      </c>
      <c r="Y9" s="16">
        <v>60.636398315429688</v>
      </c>
      <c r="Z9" s="16">
        <v>27.272699356079102</v>
      </c>
      <c r="AA9" s="16">
        <v>99</v>
      </c>
      <c r="AB9" s="16">
        <v>7.9878778457641602</v>
      </c>
      <c r="AC9" s="16">
        <v>6.9916853904724121</v>
      </c>
      <c r="AD9" s="16">
        <v>7.3588118553161621</v>
      </c>
      <c r="AE9" s="16">
        <v>7.6321172714233398</v>
      </c>
      <c r="AF9" s="16" t="s">
        <v>167</v>
      </c>
      <c r="AG9" s="16" t="s">
        <v>167</v>
      </c>
      <c r="AH9" s="16">
        <v>6.8204774856567383</v>
      </c>
      <c r="AI9" s="16" t="s">
        <v>167</v>
      </c>
      <c r="AJ9" s="16" t="s">
        <v>167</v>
      </c>
      <c r="AK9" s="16">
        <v>4.3811421394348145</v>
      </c>
      <c r="AL9" s="16">
        <v>5.6999998092651367</v>
      </c>
      <c r="AM9" s="16">
        <v>1.1237623715632084</v>
      </c>
      <c r="AN9" s="16">
        <v>20.200000762939453</v>
      </c>
      <c r="AO9" s="16">
        <v>23</v>
      </c>
      <c r="AP9" s="16">
        <v>1.9459459459459458</v>
      </c>
      <c r="AQ9" s="16" t="s">
        <v>18</v>
      </c>
      <c r="AR9" s="16" t="s">
        <v>18</v>
      </c>
      <c r="AS9" s="16" t="s">
        <v>67</v>
      </c>
      <c r="AT9" s="16" t="s">
        <v>18</v>
      </c>
      <c r="AU9" s="16">
        <v>90</v>
      </c>
      <c r="AV9" s="16">
        <v>2</v>
      </c>
      <c r="AW9" s="16" t="s">
        <v>114</v>
      </c>
      <c r="AX9">
        <f>K9+L9+M9</f>
        <v>8908.9030000000002</v>
      </c>
      <c r="AY9">
        <f>_xlfn.RANK.AVG(AX9,$AX$4:$AX$26,1)</f>
        <v>3</v>
      </c>
      <c r="AZ9">
        <f>_xlfn.RANK.AVG(Q9,$Q$4:$Q$33,0)</f>
        <v>1.5</v>
      </c>
      <c r="BA9">
        <f>IF(U9=$AZ$2,1,0)</f>
        <v>1</v>
      </c>
      <c r="BC9">
        <f>($BB$2*AY9)+($BC$2*AZ9)+($BD$2*-BA9)</f>
        <v>1.75</v>
      </c>
      <c r="BD9">
        <f>_xlfn.RANK.AVG(AC9,$AC$4:$AC$33,0)</f>
        <v>23</v>
      </c>
      <c r="BE9">
        <f>_xlfn.RANK.AVG(AB9,$AB$4:$AB$33,0)</f>
        <v>8</v>
      </c>
      <c r="BF9">
        <f>_xlfn.RANK.AVG(Z9,$Z$4:$Z$33,0)</f>
        <v>19</v>
      </c>
      <c r="BG9">
        <f>_xlfn.RANK.AVG(AE9,$AE$4:$AE$33,0)</f>
        <v>23</v>
      </c>
      <c r="BH9">
        <f>($BF$2*BD9)+($BG$2*BE9)+($BH$2*BF9)+($BI$2*BG9)</f>
        <v>18.45</v>
      </c>
      <c r="BJ9">
        <f>_xlfn.RANK.AVG(AK9,$AK$4:$AK$33,0)</f>
        <v>16</v>
      </c>
      <c r="BK9">
        <f>_xlfn.RANK.AVG(AH9,$AH$4:$AH$68,0)</f>
        <v>6</v>
      </c>
      <c r="BL9">
        <f>$BK$2*BJ9+$BL$2*BK9</f>
        <v>11</v>
      </c>
      <c r="BM9">
        <f>(1/3)*BC9+(1/3)*BH9+(1/3)*BL9</f>
        <v>10.399999999999999</v>
      </c>
    </row>
    <row r="10" spans="1:65">
      <c r="A10" s="17" t="s">
        <v>509</v>
      </c>
      <c r="B10" s="17" t="s">
        <v>510</v>
      </c>
      <c r="C10" s="18">
        <v>57158668540.610001</v>
      </c>
      <c r="D10" s="14">
        <v>64.989997863769531</v>
      </c>
      <c r="E10" s="14">
        <v>17.702522277832031</v>
      </c>
      <c r="F10" s="14">
        <v>9.2349620088975506</v>
      </c>
      <c r="G10" s="14">
        <v>28256999936</v>
      </c>
      <c r="H10" s="14">
        <v>4.2199999690055847</v>
      </c>
      <c r="I10" s="16" t="s">
        <v>35</v>
      </c>
      <c r="J10" s="16" t="s">
        <v>36</v>
      </c>
      <c r="K10" s="15">
        <v>16956.775000000001</v>
      </c>
      <c r="L10" s="15">
        <v>5426.5129999999999</v>
      </c>
      <c r="M10" s="15">
        <v>129359.46799999999</v>
      </c>
      <c r="N10" s="16" t="s">
        <v>118</v>
      </c>
      <c r="O10" s="15" t="s">
        <v>18</v>
      </c>
      <c r="P10" s="15" t="s">
        <v>18</v>
      </c>
      <c r="Q10" s="15">
        <v>7.1029911041259766</v>
      </c>
      <c r="R10" s="15" t="s">
        <v>167</v>
      </c>
      <c r="S10" s="16" t="s">
        <v>18</v>
      </c>
      <c r="T10" s="16" t="s">
        <v>18</v>
      </c>
      <c r="U10" s="16" t="s">
        <v>114</v>
      </c>
      <c r="V10" s="16" t="s">
        <v>18</v>
      </c>
      <c r="W10" s="16">
        <v>10</v>
      </c>
      <c r="X10" s="16" t="s">
        <v>18</v>
      </c>
      <c r="Y10" s="16">
        <v>69.699996948242188</v>
      </c>
      <c r="Z10" s="16">
        <v>30</v>
      </c>
      <c r="AA10" s="16" t="s">
        <v>18</v>
      </c>
      <c r="AB10" s="16">
        <v>6.4662508964538574</v>
      </c>
      <c r="AC10" s="16">
        <v>9.5314388275146484</v>
      </c>
      <c r="AD10" s="16">
        <v>8.051051139831543</v>
      </c>
      <c r="AE10" s="16">
        <v>9.1521692276000977</v>
      </c>
      <c r="AF10" s="16" t="s">
        <v>167</v>
      </c>
      <c r="AG10" s="16" t="s">
        <v>167</v>
      </c>
      <c r="AH10" s="16">
        <v>6.0974216461181641</v>
      </c>
      <c r="AI10" s="16" t="s">
        <v>167</v>
      </c>
      <c r="AJ10" s="16" t="s">
        <v>167</v>
      </c>
      <c r="AK10" s="16">
        <v>4.7972602844238281</v>
      </c>
      <c r="AL10" s="16" t="s">
        <v>18</v>
      </c>
      <c r="AM10" s="16" t="s">
        <v>18</v>
      </c>
      <c r="AN10" s="16" t="s">
        <v>18</v>
      </c>
      <c r="AO10" s="16" t="s">
        <v>18</v>
      </c>
      <c r="AP10" s="16" t="s">
        <v>18</v>
      </c>
      <c r="AQ10" s="16" t="s">
        <v>18</v>
      </c>
      <c r="AR10" s="16" t="s">
        <v>18</v>
      </c>
      <c r="AS10" s="16" t="s">
        <v>66</v>
      </c>
      <c r="AT10" s="16" t="s">
        <v>18</v>
      </c>
      <c r="AU10" s="16">
        <v>57</v>
      </c>
      <c r="AV10" s="16">
        <v>2</v>
      </c>
      <c r="AW10" s="16" t="s">
        <v>18</v>
      </c>
      <c r="AX10">
        <f>K10+L10+M10</f>
        <v>151742.75599999999</v>
      </c>
      <c r="AY10">
        <f>_xlfn.RANK.AVG(AX10,$AX$4:$AX$26,1)</f>
        <v>17</v>
      </c>
      <c r="AZ10">
        <f>_xlfn.RANK.AVG(Q10,$Q$4:$Q$33,0)</f>
        <v>4</v>
      </c>
      <c r="BA10">
        <f>IF(U10=$AZ$2,1,0)</f>
        <v>1</v>
      </c>
      <c r="BC10">
        <f>($BB$2*AY10)+($BC$2*AZ10)+($BD$2*-BA10)</f>
        <v>9.5</v>
      </c>
      <c r="BD10">
        <f>_xlfn.RANK.AVG(AC10,$AC$4:$AC$33,0)</f>
        <v>1</v>
      </c>
      <c r="BE10">
        <f>_xlfn.RANK.AVG(AB10,$AB$4:$AB$33,0)</f>
        <v>19</v>
      </c>
      <c r="BF10">
        <f>_xlfn.RANK.AVG(Z10,$Z$4:$Z$33,0)</f>
        <v>17</v>
      </c>
      <c r="BG10">
        <f>_xlfn.RANK.AVG(AE10,$AE$4:$AE$33,0)</f>
        <v>8</v>
      </c>
      <c r="BH10">
        <f>($BF$2*BD10)+($BG$2*BE10)+($BH$2*BF10)+($BI$2*BG10)</f>
        <v>10.8</v>
      </c>
      <c r="BJ10">
        <f>_xlfn.RANK.AVG(AK10,$AK$4:$AK$33,0)</f>
        <v>14</v>
      </c>
      <c r="BK10">
        <f>_xlfn.RANK.AVG(AH10,$AH$4:$AH$68,0)</f>
        <v>8</v>
      </c>
      <c r="BL10">
        <f>$BK$2*BJ10+$BL$2*BK10</f>
        <v>11</v>
      </c>
      <c r="BM10">
        <f>(1/3)*BC10+(1/3)*BH10+(1/3)*BL10</f>
        <v>10.433333333333334</v>
      </c>
    </row>
    <row r="11" spans="1:65">
      <c r="A11" s="27" t="s">
        <v>1149</v>
      </c>
      <c r="B11" s="27" t="s">
        <v>1150</v>
      </c>
      <c r="C11" s="28">
        <v>10367406889.020002</v>
      </c>
      <c r="D11" s="29">
        <v>34.380001068115234</v>
      </c>
      <c r="E11" s="29">
        <v>7.5915226936340332</v>
      </c>
      <c r="F11" s="29">
        <v>-3.3918348432773637</v>
      </c>
      <c r="G11" s="29">
        <v>8377999872</v>
      </c>
      <c r="H11" s="29">
        <v>9.2999999523162842</v>
      </c>
      <c r="I11" s="29" t="s">
        <v>35</v>
      </c>
      <c r="J11" s="29" t="s">
        <v>36</v>
      </c>
      <c r="K11" s="30">
        <v>4260.0370000000003</v>
      </c>
      <c r="L11" s="30">
        <v>185.55</v>
      </c>
      <c r="M11" s="30">
        <v>55282.84</v>
      </c>
      <c r="N11" s="26" t="s">
        <v>118</v>
      </c>
      <c r="O11" s="30" t="s">
        <v>18</v>
      </c>
      <c r="P11" s="30" t="s">
        <v>18</v>
      </c>
      <c r="Q11" s="30">
        <v>2.1119945049285889</v>
      </c>
      <c r="R11" s="30" t="s">
        <v>167</v>
      </c>
      <c r="S11" s="26" t="s">
        <v>18</v>
      </c>
      <c r="T11" s="26" t="s">
        <v>18</v>
      </c>
      <c r="U11" s="26" t="s">
        <v>114</v>
      </c>
      <c r="V11" s="26" t="s">
        <v>18</v>
      </c>
      <c r="W11" s="26">
        <v>10</v>
      </c>
      <c r="X11" s="26" t="s">
        <v>18</v>
      </c>
      <c r="Y11" s="26">
        <v>64.099998474121094</v>
      </c>
      <c r="Z11" s="26">
        <v>30</v>
      </c>
      <c r="AA11" s="26" t="s">
        <v>18</v>
      </c>
      <c r="AB11" s="26">
        <v>7.6136050224304199</v>
      </c>
      <c r="AC11" s="26">
        <v>9.1388225555419922</v>
      </c>
      <c r="AD11" s="26">
        <v>7.6386418342590332</v>
      </c>
      <c r="AE11" s="26">
        <v>8.8010072708129883</v>
      </c>
      <c r="AF11" s="26" t="s">
        <v>167</v>
      </c>
      <c r="AG11" s="26" t="s">
        <v>167</v>
      </c>
      <c r="AH11" s="26">
        <v>2.7668335437774658</v>
      </c>
      <c r="AI11" s="26" t="s">
        <v>167</v>
      </c>
      <c r="AJ11" s="26" t="s">
        <v>167</v>
      </c>
      <c r="AK11" s="26">
        <v>6.8520350456237793</v>
      </c>
      <c r="AL11" s="26" t="s">
        <v>18</v>
      </c>
      <c r="AM11" s="26" t="s">
        <v>18</v>
      </c>
      <c r="AN11" s="26" t="s">
        <v>18</v>
      </c>
      <c r="AO11" s="26" t="s">
        <v>18</v>
      </c>
      <c r="AP11" s="26" t="s">
        <v>18</v>
      </c>
      <c r="AQ11" s="26" t="s">
        <v>18</v>
      </c>
      <c r="AR11" s="26" t="s">
        <v>18</v>
      </c>
      <c r="AS11" s="26" t="s">
        <v>66</v>
      </c>
      <c r="AT11" s="26" t="s">
        <v>18</v>
      </c>
      <c r="AU11" s="26">
        <v>59</v>
      </c>
      <c r="AV11" s="26" t="s">
        <v>18</v>
      </c>
      <c r="AW11" s="26" t="s">
        <v>18</v>
      </c>
      <c r="AX11">
        <f>K11+L11+M11</f>
        <v>59728.426999999996</v>
      </c>
      <c r="AY11">
        <f>_xlfn.RANK.AVG(AX11,$AX$4:$AX$26,1)</f>
        <v>12</v>
      </c>
      <c r="AZ11">
        <f>_xlfn.RANK.AVG(Q11,$Q$4:$Q$33,0)</f>
        <v>25</v>
      </c>
      <c r="BA11">
        <f>IF(U11=$AZ$2,1,0)</f>
        <v>1</v>
      </c>
      <c r="BC11">
        <f>($BB$2*AY11)+($BC$2*AZ11)+($BD$2*-BA11)</f>
        <v>13.3</v>
      </c>
      <c r="BD11">
        <f>_xlfn.RANK.AVG(AC11,$AC$4:$AC$33,0)</f>
        <v>3</v>
      </c>
      <c r="BE11">
        <f>_xlfn.RANK.AVG(AB11,$AB$4:$AB$33,0)</f>
        <v>9</v>
      </c>
      <c r="BF11">
        <f>_xlfn.RANK.AVG(Z11,$Z$4:$Z$33,0)</f>
        <v>17</v>
      </c>
      <c r="BG11">
        <f>_xlfn.RANK.AVG(AE11,$AE$4:$AE$33,0)</f>
        <v>13</v>
      </c>
      <c r="BH11">
        <f>($BF$2*BD11)+($BG$2*BE11)+($BH$2*BF11)+($BI$2*BG11)</f>
        <v>10.3</v>
      </c>
      <c r="BJ11">
        <f>_xlfn.RANK.AVG(AK11,$AK$4:$AK$33,0)</f>
        <v>2</v>
      </c>
      <c r="BK11">
        <f>_xlfn.RANK.AVG(AH11,$AH$4:$AH$68,0)</f>
        <v>15</v>
      </c>
      <c r="BL11">
        <f>$BK$2*BJ11+$BL$2*BK11</f>
        <v>8.5</v>
      </c>
      <c r="BM11">
        <f>(1/3)*BC11+(1/3)*BH11+(1/3)*BL11</f>
        <v>10.7</v>
      </c>
    </row>
    <row r="12" spans="1:65">
      <c r="A12" s="27" t="s">
        <v>693</v>
      </c>
      <c r="B12" s="27" t="s">
        <v>694</v>
      </c>
      <c r="C12" s="28">
        <v>35362759353.110001</v>
      </c>
      <c r="D12" s="29">
        <v>198.16999816894531</v>
      </c>
      <c r="E12" s="29">
        <v>10.916548728942871</v>
      </c>
      <c r="F12" s="29">
        <v>29.985777626535093</v>
      </c>
      <c r="G12" s="29">
        <v>8340000000</v>
      </c>
      <c r="H12" s="29">
        <v>17.446532487869263</v>
      </c>
      <c r="I12" s="29" t="s">
        <v>35</v>
      </c>
      <c r="J12" s="29" t="s">
        <v>36</v>
      </c>
      <c r="K12" s="30">
        <v>1571.7339999999999</v>
      </c>
      <c r="L12" s="30">
        <v>558.06200000000001</v>
      </c>
      <c r="M12" s="30">
        <v>75194.13</v>
      </c>
      <c r="N12" s="26" t="s">
        <v>118</v>
      </c>
      <c r="O12" s="30" t="s">
        <v>18</v>
      </c>
      <c r="P12" s="30" t="s">
        <v>18</v>
      </c>
      <c r="Q12" s="30">
        <v>6.8449187278747559</v>
      </c>
      <c r="R12" s="30" t="s">
        <v>167</v>
      </c>
      <c r="S12" s="26" t="s">
        <v>18</v>
      </c>
      <c r="T12" s="26" t="s">
        <v>18</v>
      </c>
      <c r="U12" s="26" t="s">
        <v>114</v>
      </c>
      <c r="V12" s="26" t="s">
        <v>18</v>
      </c>
      <c r="W12" s="26">
        <v>9</v>
      </c>
      <c r="X12" s="26" t="s">
        <v>18</v>
      </c>
      <c r="Y12" s="26">
        <v>62.888900756835938</v>
      </c>
      <c r="Z12" s="26">
        <v>33.333301544189453</v>
      </c>
      <c r="AA12" s="26" t="s">
        <v>18</v>
      </c>
      <c r="AB12" s="26">
        <v>6.320350170135498</v>
      </c>
      <c r="AC12" s="26">
        <v>8.3385305404663086</v>
      </c>
      <c r="AD12" s="26">
        <v>6.9973335266113281</v>
      </c>
      <c r="AE12" s="26">
        <v>9.8754940032958984</v>
      </c>
      <c r="AF12" s="26" t="s">
        <v>167</v>
      </c>
      <c r="AG12" s="26" t="s">
        <v>167</v>
      </c>
      <c r="AH12" s="26">
        <v>5.7423882484436035</v>
      </c>
      <c r="AI12" s="26" t="s">
        <v>167</v>
      </c>
      <c r="AJ12" s="26" t="s">
        <v>167</v>
      </c>
      <c r="AK12" s="26">
        <v>5.8118319511413574</v>
      </c>
      <c r="AL12" s="26" t="s">
        <v>18</v>
      </c>
      <c r="AM12" s="26" t="s">
        <v>18</v>
      </c>
      <c r="AN12" s="26">
        <v>28</v>
      </c>
      <c r="AO12" s="26">
        <v>0</v>
      </c>
      <c r="AP12" s="26" t="s">
        <v>18</v>
      </c>
      <c r="AQ12" s="26" t="s">
        <v>18</v>
      </c>
      <c r="AR12" s="26" t="s">
        <v>18</v>
      </c>
      <c r="AS12" s="26" t="s">
        <v>66</v>
      </c>
      <c r="AT12" s="26" t="s">
        <v>18</v>
      </c>
      <c r="AU12" s="26">
        <v>73</v>
      </c>
      <c r="AV12" s="26">
        <v>4</v>
      </c>
      <c r="AW12" s="26" t="s">
        <v>18</v>
      </c>
      <c r="AX12">
        <f>K12+L12+M12</f>
        <v>77323.926000000007</v>
      </c>
      <c r="AY12">
        <f>_xlfn.RANK.AVG(AX12,$AX$4:$AX$26,1)</f>
        <v>16</v>
      </c>
      <c r="AZ12">
        <f>_xlfn.RANK.AVG(Q12,$Q$4:$Q$33,0)</f>
        <v>6</v>
      </c>
      <c r="BA12">
        <f>IF(U12=$AZ$2,1,0)</f>
        <v>1</v>
      </c>
      <c r="BC12">
        <f>($BB$2*AY12)+($BC$2*AZ12)+($BD$2*-BA12)</f>
        <v>9.6000000000000014</v>
      </c>
      <c r="BD12">
        <f>_xlfn.RANK.AVG(AC12,$AC$4:$AC$33,0)</f>
        <v>18</v>
      </c>
      <c r="BE12">
        <f>_xlfn.RANK.AVG(AB12,$AB$4:$AB$33,0)</f>
        <v>22</v>
      </c>
      <c r="BF12">
        <f>_xlfn.RANK.AVG(Z12,$Z$4:$Z$33,0)</f>
        <v>10.5</v>
      </c>
      <c r="BG12">
        <f>_xlfn.RANK.AVG(AE12,$AE$4:$AE$33,0)</f>
        <v>2</v>
      </c>
      <c r="BH12">
        <f>($BF$2*BD12)+($BG$2*BE12)+($BH$2*BF12)+($BI$2*BG12)</f>
        <v>12.7</v>
      </c>
      <c r="BJ12">
        <f>_xlfn.RANK.AVG(AK12,$AK$4:$AK$33,0)</f>
        <v>10</v>
      </c>
      <c r="BK12">
        <f>_xlfn.RANK.AVG(AH12,$AH$4:$AH$68,0)</f>
        <v>10</v>
      </c>
      <c r="BL12">
        <f>$BK$2*BJ12+$BL$2*BK12</f>
        <v>10</v>
      </c>
      <c r="BM12">
        <f>(1/3)*BC12+(1/3)*BH12+(1/3)*BL12</f>
        <v>10.766666666666666</v>
      </c>
    </row>
    <row r="13" spans="1:65">
      <c r="A13" s="17" t="s">
        <v>444</v>
      </c>
      <c r="B13" s="17" t="s">
        <v>445</v>
      </c>
      <c r="C13" s="18">
        <v>72607721933.5</v>
      </c>
      <c r="D13" s="14">
        <v>201.5</v>
      </c>
      <c r="E13" s="14">
        <v>8.7264785766601563</v>
      </c>
      <c r="F13" s="14">
        <v>36.500309065011159</v>
      </c>
      <c r="G13" s="14">
        <v>148379000832</v>
      </c>
      <c r="H13" s="14">
        <v>23.640000581741333</v>
      </c>
      <c r="I13" s="16" t="s">
        <v>35</v>
      </c>
      <c r="J13" s="16" t="s">
        <v>36</v>
      </c>
      <c r="K13" s="15">
        <v>31908.589</v>
      </c>
      <c r="L13" s="15">
        <v>6482.5929999999998</v>
      </c>
      <c r="M13" s="15">
        <v>123343.008</v>
      </c>
      <c r="N13" s="16" t="s">
        <v>118</v>
      </c>
      <c r="O13" s="15" t="s">
        <v>18</v>
      </c>
      <c r="P13" s="15" t="s">
        <v>18</v>
      </c>
      <c r="Q13" s="15">
        <v>6.692695140838623</v>
      </c>
      <c r="R13" s="15" t="s">
        <v>167</v>
      </c>
      <c r="S13" s="16" t="s">
        <v>114</v>
      </c>
      <c r="T13" s="16" t="s">
        <v>114</v>
      </c>
      <c r="U13" s="16" t="s">
        <v>114</v>
      </c>
      <c r="V13" s="16" t="s">
        <v>18</v>
      </c>
      <c r="W13" s="16">
        <v>13</v>
      </c>
      <c r="X13" s="16">
        <v>90.909103393554688</v>
      </c>
      <c r="Y13" s="16">
        <v>65.230796813964844</v>
      </c>
      <c r="Z13" s="16">
        <v>30.769199371337891</v>
      </c>
      <c r="AA13" s="16">
        <v>75</v>
      </c>
      <c r="AB13" s="16">
        <v>5.3492250442504883</v>
      </c>
      <c r="AC13" s="16">
        <v>9.091766357421875</v>
      </c>
      <c r="AD13" s="16">
        <v>6.0919427871704102</v>
      </c>
      <c r="AE13" s="16">
        <v>9.316676139831543</v>
      </c>
      <c r="AF13" s="16" t="s">
        <v>167</v>
      </c>
      <c r="AG13" s="16" t="s">
        <v>167</v>
      </c>
      <c r="AH13" s="16">
        <v>8.2401609420776367</v>
      </c>
      <c r="AI13" s="16" t="s">
        <v>167</v>
      </c>
      <c r="AJ13" s="16" t="s">
        <v>167</v>
      </c>
      <c r="AK13" s="16">
        <v>4.2546687126159668</v>
      </c>
      <c r="AL13" s="16" t="s">
        <v>18</v>
      </c>
      <c r="AM13" s="16" t="s">
        <v>18</v>
      </c>
      <c r="AN13" s="16" t="s">
        <v>18</v>
      </c>
      <c r="AO13" s="16">
        <v>20.870000839233398</v>
      </c>
      <c r="AP13" s="16" t="s">
        <v>18</v>
      </c>
      <c r="AQ13" s="16" t="s">
        <v>18</v>
      </c>
      <c r="AR13" s="16" t="s">
        <v>18</v>
      </c>
      <c r="AS13" s="16" t="s">
        <v>66</v>
      </c>
      <c r="AT13" s="16" t="s">
        <v>18</v>
      </c>
      <c r="AU13" s="16">
        <v>88</v>
      </c>
      <c r="AV13" s="16">
        <v>7</v>
      </c>
      <c r="AW13" s="16" t="s">
        <v>18</v>
      </c>
      <c r="AX13">
        <f>K13+L13+M13</f>
        <v>161734.19</v>
      </c>
      <c r="AY13">
        <f>_xlfn.RANK.AVG(AX13,$AX$4:$AX$26,1)</f>
        <v>18</v>
      </c>
      <c r="AZ13">
        <f>_xlfn.RANK.AVG(Q13,$Q$4:$Q$33,0)</f>
        <v>8</v>
      </c>
      <c r="BA13">
        <f>IF(U13=$AZ$2,1,0)</f>
        <v>1</v>
      </c>
      <c r="BC13">
        <f>($BB$2*AY13)+($BC$2*AZ13)+($BD$2*-BA13)</f>
        <v>11.200000000000001</v>
      </c>
      <c r="BD13">
        <f>_xlfn.RANK.AVG(AC13,$AC$4:$AC$33,0)</f>
        <v>4</v>
      </c>
      <c r="BE13">
        <f>_xlfn.RANK.AVG(AB13,$AB$4:$AB$33,0)</f>
        <v>25</v>
      </c>
      <c r="BF13">
        <f>_xlfn.RANK.AVG(Z13,$Z$4:$Z$33,0)</f>
        <v>14</v>
      </c>
      <c r="BG13">
        <f>_xlfn.RANK.AVG(AE13,$AE$4:$AE$33,0)</f>
        <v>7</v>
      </c>
      <c r="BH13">
        <f>($BF$2*BD13)+($BG$2*BE13)+($BH$2*BF13)+($BI$2*BG13)</f>
        <v>12.15</v>
      </c>
      <c r="BJ13">
        <f>_xlfn.RANK.AVG(AK13,$AK$4:$AK$33,0)</f>
        <v>17</v>
      </c>
      <c r="BK13">
        <f>_xlfn.RANK.AVG(AH13,$AH$4:$AH$68,0)</f>
        <v>2</v>
      </c>
      <c r="BL13">
        <f>$BK$2*BJ13+$BL$2*BK13</f>
        <v>9.5</v>
      </c>
      <c r="BM13">
        <f>(1/3)*BC13+(1/3)*BH13+(1/3)*BL13</f>
        <v>10.95</v>
      </c>
    </row>
    <row r="14" spans="1:65">
      <c r="A14" s="17" t="s">
        <v>204</v>
      </c>
      <c r="B14" s="17" t="s">
        <v>205</v>
      </c>
      <c r="C14" s="18">
        <v>461222222245.67993</v>
      </c>
      <c r="D14" s="14">
        <v>116.23999786376953</v>
      </c>
      <c r="E14" s="14">
        <v>12.212660789489746</v>
      </c>
      <c r="F14" s="14">
        <v>17.353139016302464</v>
      </c>
      <c r="G14" s="14">
        <v>334697005056</v>
      </c>
      <c r="H14" s="14">
        <v>8.8899999856948853</v>
      </c>
      <c r="I14" s="16" t="s">
        <v>35</v>
      </c>
      <c r="J14" s="16" t="s">
        <v>36</v>
      </c>
      <c r="K14" s="15">
        <v>90182.296000000002</v>
      </c>
      <c r="L14" s="15">
        <v>7228.2479999999996</v>
      </c>
      <c r="M14" s="15">
        <v>823933.32</v>
      </c>
      <c r="N14" s="16" t="s">
        <v>118</v>
      </c>
      <c r="O14" s="15" t="s">
        <v>18</v>
      </c>
      <c r="P14" s="15" t="s">
        <v>18</v>
      </c>
      <c r="Q14" s="15">
        <v>5.1331315040588379</v>
      </c>
      <c r="R14" s="15">
        <v>3.88100266456604</v>
      </c>
      <c r="S14" s="16" t="s">
        <v>114</v>
      </c>
      <c r="T14" s="16" t="s">
        <v>18</v>
      </c>
      <c r="U14" s="16" t="s">
        <v>114</v>
      </c>
      <c r="V14" s="16" t="s">
        <v>18</v>
      </c>
      <c r="W14" s="16">
        <v>13</v>
      </c>
      <c r="X14" s="16" t="s">
        <v>18</v>
      </c>
      <c r="Y14" s="16">
        <v>62.153800964355469</v>
      </c>
      <c r="Z14" s="16">
        <v>30.769199371337891</v>
      </c>
      <c r="AA14" s="16" t="s">
        <v>18</v>
      </c>
      <c r="AB14" s="16">
        <v>8.0261335372924805</v>
      </c>
      <c r="AC14" s="16">
        <v>8.7637176513671875</v>
      </c>
      <c r="AD14" s="16">
        <v>8.0463581085205078</v>
      </c>
      <c r="AE14" s="16">
        <v>8.9286308288574219</v>
      </c>
      <c r="AF14" s="16" t="s">
        <v>167</v>
      </c>
      <c r="AG14" s="16" t="s">
        <v>167</v>
      </c>
      <c r="AH14" s="16">
        <v>4.5263175964355469</v>
      </c>
      <c r="AI14" s="16" t="s">
        <v>167</v>
      </c>
      <c r="AJ14" s="16" t="s">
        <v>167</v>
      </c>
      <c r="AK14" s="16">
        <v>6.2478246688842773</v>
      </c>
      <c r="AL14" s="16" t="s">
        <v>18</v>
      </c>
      <c r="AM14" s="16">
        <v>1.0714285714285714</v>
      </c>
      <c r="AN14" s="16">
        <v>28</v>
      </c>
      <c r="AO14" s="16" t="s">
        <v>18</v>
      </c>
      <c r="AP14" s="16" t="s">
        <v>18</v>
      </c>
      <c r="AQ14" s="16" t="s">
        <v>18</v>
      </c>
      <c r="AR14" s="16" t="s">
        <v>18</v>
      </c>
      <c r="AS14" s="16" t="s">
        <v>69</v>
      </c>
      <c r="AT14" s="16" t="s">
        <v>18</v>
      </c>
      <c r="AU14" s="16">
        <v>61</v>
      </c>
      <c r="AV14" s="16">
        <v>7</v>
      </c>
      <c r="AW14" s="16" t="s">
        <v>18</v>
      </c>
      <c r="AX14" s="34">
        <f>K14+L14+M14</f>
        <v>921343.86399999994</v>
      </c>
      <c r="AY14">
        <f>_xlfn.RANK.AVG(AX14,$AX$4:$AX$26,1)</f>
        <v>23</v>
      </c>
      <c r="AZ14">
        <f>_xlfn.RANK.AVG(Q14,$Q$4:$Q$26,0)</f>
        <v>15</v>
      </c>
      <c r="BA14">
        <f>IF(U14=$AZ$2,1,0)</f>
        <v>1</v>
      </c>
      <c r="BC14">
        <f>($BB$2*AY14)+($BC$2*AZ14)+($BD$2*-BA14)</f>
        <v>15.8</v>
      </c>
      <c r="BD14">
        <f>_xlfn.RANK.AVG(AC14,$AC$4:$AC$26,0)</f>
        <v>6</v>
      </c>
      <c r="BE14">
        <f>_xlfn.RANK.AVG(AB14,$AB$4:$AB$26,0)</f>
        <v>6</v>
      </c>
      <c r="BF14">
        <f>_xlfn.RANK.AVG(Z14,$Z$4:$Z$26,0)</f>
        <v>12.5</v>
      </c>
      <c r="BG14">
        <f>_xlfn.RANK.AVG(AE14,$AE$4:$AE$26,0)</f>
        <v>11</v>
      </c>
      <c r="BH14">
        <f>($BF$2*BD14)+($BG$2*BE14)+($BH$2*BF14)+($BI$2*BG14)</f>
        <v>8.8000000000000007</v>
      </c>
      <c r="BJ14">
        <f>_xlfn.RANK.AVG(AK14,$AK$4:$AK$26,0)</f>
        <v>6</v>
      </c>
      <c r="BK14">
        <f>_xlfn.RANK.AVG(AH14,$AH$4:$AH$68,0)</f>
        <v>11.5</v>
      </c>
      <c r="BL14">
        <f>$BK$2*BJ14+$BL$2*BK14</f>
        <v>8.75</v>
      </c>
      <c r="BM14">
        <f>(1/3)*BC14+(1/3)*BH14+(1/3)*BL14</f>
        <v>11.116666666666665</v>
      </c>
    </row>
    <row r="15" spans="1:65">
      <c r="A15" s="27" t="s">
        <v>695</v>
      </c>
      <c r="B15" s="27" t="s">
        <v>696</v>
      </c>
      <c r="C15" s="28">
        <v>35087805111.419998</v>
      </c>
      <c r="D15" s="29">
        <v>39.419998168945313</v>
      </c>
      <c r="E15" s="29">
        <v>13.042182922363281</v>
      </c>
      <c r="F15" s="29">
        <v>9.572573572519282</v>
      </c>
      <c r="G15" s="29">
        <v>23018000384</v>
      </c>
      <c r="H15" s="29">
        <v>2.940000057220459</v>
      </c>
      <c r="I15" s="29" t="s">
        <v>35</v>
      </c>
      <c r="J15" s="29" t="s">
        <v>421</v>
      </c>
      <c r="K15" s="30">
        <v>3834.4920000000002</v>
      </c>
      <c r="L15" s="30">
        <v>393.79500000000002</v>
      </c>
      <c r="M15" s="30">
        <v>35.594999999999999</v>
      </c>
      <c r="N15" s="26" t="s">
        <v>118</v>
      </c>
      <c r="O15" s="30" t="s">
        <v>18</v>
      </c>
      <c r="P15" s="30" t="s">
        <v>18</v>
      </c>
      <c r="Q15" s="30">
        <v>5.8772764205932617</v>
      </c>
      <c r="R15" s="30">
        <v>4.558311939239502</v>
      </c>
      <c r="S15" s="26" t="s">
        <v>18</v>
      </c>
      <c r="T15" s="26" t="s">
        <v>18</v>
      </c>
      <c r="U15" s="26" t="s">
        <v>114</v>
      </c>
      <c r="V15" s="26" t="s">
        <v>18</v>
      </c>
      <c r="W15" s="26">
        <v>13</v>
      </c>
      <c r="X15" s="26" t="s">
        <v>18</v>
      </c>
      <c r="Y15" s="26">
        <v>63.461498260498047</v>
      </c>
      <c r="Z15" s="26">
        <v>23.076900482177734</v>
      </c>
      <c r="AA15" s="26" t="s">
        <v>18</v>
      </c>
      <c r="AB15" s="26">
        <v>7.1381492614746094</v>
      </c>
      <c r="AC15" s="26">
        <v>5.353452205657959</v>
      </c>
      <c r="AD15" s="26">
        <v>5.7705602645874023</v>
      </c>
      <c r="AE15" s="26">
        <v>8.6172990798950195</v>
      </c>
      <c r="AF15" s="26" t="s">
        <v>167</v>
      </c>
      <c r="AG15" s="26" t="s">
        <v>167</v>
      </c>
      <c r="AH15" s="26">
        <v>7.1884446144104004</v>
      </c>
      <c r="AI15" s="26" t="s">
        <v>167</v>
      </c>
      <c r="AJ15" s="26" t="s">
        <v>167</v>
      </c>
      <c r="AK15" s="26">
        <v>3.7574100494384766</v>
      </c>
      <c r="AL15" s="26" t="s">
        <v>18</v>
      </c>
      <c r="AM15" s="26" t="s">
        <v>18</v>
      </c>
      <c r="AN15" s="26" t="s">
        <v>18</v>
      </c>
      <c r="AO15" s="26">
        <v>18</v>
      </c>
      <c r="AP15" s="26" t="s">
        <v>18</v>
      </c>
      <c r="AQ15" s="26" t="s">
        <v>18</v>
      </c>
      <c r="AR15" s="26" t="s">
        <v>18</v>
      </c>
      <c r="AS15" s="26" t="s">
        <v>66</v>
      </c>
      <c r="AT15" s="26" t="s">
        <v>18</v>
      </c>
      <c r="AU15" s="26">
        <v>99</v>
      </c>
      <c r="AV15" s="26">
        <v>4</v>
      </c>
      <c r="AW15" s="26" t="s">
        <v>18</v>
      </c>
      <c r="AX15">
        <f>K15+L15+M15</f>
        <v>4263.8820000000005</v>
      </c>
      <c r="AY15">
        <f>_xlfn.RANK.AVG(AX15,$AX$4:$AX$26,1)</f>
        <v>2</v>
      </c>
      <c r="AZ15">
        <f>_xlfn.RANK.AVG(Q15,$Q$4:$Q$33,0)</f>
        <v>11</v>
      </c>
      <c r="BA15">
        <f>IF(U15=$AZ$2,1,0)</f>
        <v>1</v>
      </c>
      <c r="BC15">
        <f>($BB$2*AY15)+($BC$2*AZ15)+($BD$2*-BA15)</f>
        <v>4.0999999999999996</v>
      </c>
      <c r="BD15">
        <f>_xlfn.RANK.AVG(AC15,$AC$4:$AC$33,0)</f>
        <v>25</v>
      </c>
      <c r="BE15">
        <f>_xlfn.RANK.AVG(AB15,$AB$4:$AB$33,0)</f>
        <v>10</v>
      </c>
      <c r="BF15">
        <f>_xlfn.RANK.AVG(Z15,$Z$4:$Z$33,0)</f>
        <v>23</v>
      </c>
      <c r="BG15">
        <f>_xlfn.RANK.AVG(AE15,$AE$4:$AE$33,0)</f>
        <v>17</v>
      </c>
      <c r="BH15">
        <f>($BF$2*BD15)+($BG$2*BE15)+($BH$2*BF15)+($BI$2*BG15)</f>
        <v>18.450000000000003</v>
      </c>
      <c r="BJ15">
        <f>_xlfn.RANK.AVG(AK15,$AK$4:$AK$33,0)</f>
        <v>19</v>
      </c>
      <c r="BK15">
        <f>_xlfn.RANK.AVG(AH15,$AH$4:$AH$68,0)</f>
        <v>4</v>
      </c>
      <c r="BL15">
        <f>$BK$2*BJ15+$BL$2*BK15</f>
        <v>11.5</v>
      </c>
      <c r="BM15">
        <f>(1/3)*BC15+(1/3)*BH15+(1/3)*BL15</f>
        <v>11.35</v>
      </c>
    </row>
    <row r="16" spans="1:65">
      <c r="A16" s="17" t="s">
        <v>493</v>
      </c>
      <c r="B16" s="17" t="s">
        <v>494</v>
      </c>
      <c r="C16" s="18">
        <v>61326069262.5</v>
      </c>
      <c r="D16" s="14">
        <v>262.5</v>
      </c>
      <c r="E16" s="14">
        <v>12.627105712890625</v>
      </c>
      <c r="F16" s="14">
        <v>17.988354520877369</v>
      </c>
      <c r="G16" s="14">
        <v>19288000512</v>
      </c>
      <c r="H16" s="14">
        <v>20.880000114440918</v>
      </c>
      <c r="I16" s="16" t="s">
        <v>35</v>
      </c>
      <c r="J16" s="16" t="s">
        <v>36</v>
      </c>
      <c r="K16" s="15">
        <v>2786.7510000000002</v>
      </c>
      <c r="L16" s="15">
        <v>455.363</v>
      </c>
      <c r="M16" s="15">
        <v>60688.315000000002</v>
      </c>
      <c r="N16" s="16" t="s">
        <v>118</v>
      </c>
      <c r="O16" s="15" t="s">
        <v>18</v>
      </c>
      <c r="P16" s="15" t="s">
        <v>18</v>
      </c>
      <c r="Q16" s="15">
        <v>7.0343880653381348</v>
      </c>
      <c r="R16" s="15" t="s">
        <v>167</v>
      </c>
      <c r="S16" s="16" t="s">
        <v>18</v>
      </c>
      <c r="T16" s="16" t="s">
        <v>18</v>
      </c>
      <c r="U16" s="16" t="s">
        <v>18</v>
      </c>
      <c r="V16" s="16" t="s">
        <v>18</v>
      </c>
      <c r="W16" s="16">
        <v>10</v>
      </c>
      <c r="X16" s="16" t="s">
        <v>18</v>
      </c>
      <c r="Y16" s="16">
        <v>65.599998474121094</v>
      </c>
      <c r="Z16" s="16">
        <v>40</v>
      </c>
      <c r="AA16" s="16" t="s">
        <v>18</v>
      </c>
      <c r="AB16" s="16">
        <v>6.882023811340332</v>
      </c>
      <c r="AC16" s="16">
        <v>8.5700235366821289</v>
      </c>
      <c r="AD16" s="16">
        <v>5.440098762512207</v>
      </c>
      <c r="AE16" s="16">
        <v>7.869265079498291</v>
      </c>
      <c r="AF16" s="16" t="s">
        <v>167</v>
      </c>
      <c r="AG16" s="16" t="s">
        <v>167</v>
      </c>
      <c r="AH16" s="16">
        <v>3.1417129039764404</v>
      </c>
      <c r="AI16" s="16" t="s">
        <v>167</v>
      </c>
      <c r="AJ16" s="16" t="s">
        <v>167</v>
      </c>
      <c r="AK16" s="16">
        <v>4.4455466270446777</v>
      </c>
      <c r="AL16" s="16" t="s">
        <v>18</v>
      </c>
      <c r="AM16" s="16" t="s">
        <v>18</v>
      </c>
      <c r="AN16" s="16" t="s">
        <v>18</v>
      </c>
      <c r="AO16" s="16" t="s">
        <v>18</v>
      </c>
      <c r="AP16" s="16" t="s">
        <v>18</v>
      </c>
      <c r="AQ16" s="16" t="s">
        <v>18</v>
      </c>
      <c r="AR16" s="16" t="s">
        <v>18</v>
      </c>
      <c r="AS16" s="16" t="s">
        <v>67</v>
      </c>
      <c r="AT16" s="16" t="s">
        <v>18</v>
      </c>
      <c r="AU16" s="16">
        <v>81</v>
      </c>
      <c r="AV16" s="16">
        <v>6</v>
      </c>
      <c r="AW16" s="16" t="s">
        <v>18</v>
      </c>
      <c r="AX16">
        <f>K16+L16+M16</f>
        <v>63930.429000000004</v>
      </c>
      <c r="AY16">
        <f>_xlfn.RANK.AVG(AX16,$AX$4:$AX$26,1)</f>
        <v>13</v>
      </c>
      <c r="AZ16">
        <f>_xlfn.RANK.AVG(Q16,$Q$4:$Q$33,0)</f>
        <v>5</v>
      </c>
      <c r="BA16">
        <f>IF(U16=$AZ$2,1,0)</f>
        <v>0</v>
      </c>
      <c r="BC16">
        <f>($BB$2*AY16)+($BC$2*AZ16)+($BD$2*-BA16)</f>
        <v>8</v>
      </c>
      <c r="BD16">
        <f>_xlfn.RANK.AVG(AC16,$AC$4:$AC$33,0)</f>
        <v>13</v>
      </c>
      <c r="BE16">
        <f>_xlfn.RANK.AVG(AB16,$AB$4:$AB$33,0)</f>
        <v>15</v>
      </c>
      <c r="BF16">
        <f>_xlfn.RANK.AVG(Z16,$Z$4:$Z$33,0)</f>
        <v>4</v>
      </c>
      <c r="BG16">
        <f>_xlfn.RANK.AVG(AE16,$AE$4:$AE$33,0)</f>
        <v>21</v>
      </c>
      <c r="BH16">
        <f>($BF$2*BD16)+($BG$2*BE16)+($BH$2*BF16)+($BI$2*BG16)</f>
        <v>14.1</v>
      </c>
      <c r="BJ16">
        <f>_xlfn.RANK.AVG(AK16,$AK$4:$AK$33,0)</f>
        <v>15</v>
      </c>
      <c r="BK16">
        <f>_xlfn.RANK.AVG(AH16,$AH$4:$AH$68,0)</f>
        <v>14</v>
      </c>
      <c r="BL16">
        <f>$BK$2*BJ16+$BL$2*BK16</f>
        <v>14.5</v>
      </c>
      <c r="BM16">
        <f>(1/3)*BC16+(1/3)*BH16+(1/3)*BL16</f>
        <v>12.2</v>
      </c>
    </row>
    <row r="17" spans="1:65">
      <c r="A17" s="17" t="s">
        <v>227</v>
      </c>
      <c r="B17" s="17" t="s">
        <v>228</v>
      </c>
      <c r="C17" s="18">
        <v>292965637298.40002</v>
      </c>
      <c r="D17" s="14">
        <v>157.74000549316406</v>
      </c>
      <c r="E17" s="14">
        <v>12.92979621887207</v>
      </c>
      <c r="F17" s="14">
        <v>6.8682055673216613</v>
      </c>
      <c r="G17" s="14">
        <v>196913000448</v>
      </c>
      <c r="H17" s="14">
        <v>11.410000085830688</v>
      </c>
      <c r="I17" s="16" t="s">
        <v>35</v>
      </c>
      <c r="J17" s="16" t="s">
        <v>36</v>
      </c>
      <c r="K17" s="15">
        <v>49269.879000000001</v>
      </c>
      <c r="L17" s="15">
        <v>5390.0720000000001</v>
      </c>
      <c r="M17" s="15">
        <v>413987.77799999999</v>
      </c>
      <c r="N17" s="16" t="s">
        <v>118</v>
      </c>
      <c r="O17" s="15" t="s">
        <v>18</v>
      </c>
      <c r="P17" s="15" t="s">
        <v>18</v>
      </c>
      <c r="Q17" s="15">
        <v>5.3495011329650879</v>
      </c>
      <c r="R17" s="15">
        <v>5.1632914543151855</v>
      </c>
      <c r="S17" s="16" t="s">
        <v>18</v>
      </c>
      <c r="T17" s="16" t="s">
        <v>114</v>
      </c>
      <c r="U17" s="16" t="s">
        <v>18</v>
      </c>
      <c r="V17" s="16" t="s">
        <v>18</v>
      </c>
      <c r="W17" s="16">
        <v>12</v>
      </c>
      <c r="X17" s="16" t="s">
        <v>18</v>
      </c>
      <c r="Y17" s="16">
        <v>65.916702270507813</v>
      </c>
      <c r="Z17" s="16">
        <v>50</v>
      </c>
      <c r="AA17" s="16" t="s">
        <v>18</v>
      </c>
      <c r="AB17" s="16">
        <v>8.2540836334228516</v>
      </c>
      <c r="AC17" s="16">
        <v>8.7040462493896484</v>
      </c>
      <c r="AD17" s="16">
        <v>8.0048637390136719</v>
      </c>
      <c r="AE17" s="16">
        <v>8.575251579284668</v>
      </c>
      <c r="AF17" s="16" t="s">
        <v>167</v>
      </c>
      <c r="AG17" s="16" t="s">
        <v>167</v>
      </c>
      <c r="AH17" s="16">
        <v>0</v>
      </c>
      <c r="AI17" s="16" t="s">
        <v>167</v>
      </c>
      <c r="AJ17" s="16" t="s">
        <v>167</v>
      </c>
      <c r="AK17" s="16">
        <v>5.8527994155883789</v>
      </c>
      <c r="AL17" s="16" t="s">
        <v>18</v>
      </c>
      <c r="AM17" s="16" t="s">
        <v>18</v>
      </c>
      <c r="AN17" s="16">
        <v>29</v>
      </c>
      <c r="AO17" s="16" t="s">
        <v>18</v>
      </c>
      <c r="AP17" s="16" t="s">
        <v>18</v>
      </c>
      <c r="AQ17" s="16" t="s">
        <v>18</v>
      </c>
      <c r="AR17" s="16" t="s">
        <v>18</v>
      </c>
      <c r="AS17" s="16" t="s">
        <v>66</v>
      </c>
      <c r="AT17" s="16" t="s">
        <v>18</v>
      </c>
      <c r="AU17" s="16">
        <v>60</v>
      </c>
      <c r="AV17" s="16">
        <v>1</v>
      </c>
      <c r="AW17" s="16" t="s">
        <v>18</v>
      </c>
      <c r="AX17">
        <f>K17+L17+M17</f>
        <v>468647.72899999999</v>
      </c>
      <c r="AY17">
        <f>_xlfn.RANK.AVG(AX17,$AX$4:$AX$26,1)</f>
        <v>22</v>
      </c>
      <c r="AZ17">
        <f>_xlfn.RANK.AVG(Q17,$Q$4:$Q$33,0)</f>
        <v>13</v>
      </c>
      <c r="BA17">
        <f>IF(U17=$AZ$2,1,0)</f>
        <v>0</v>
      </c>
      <c r="BC17">
        <f>($BB$2*AY17)+($BC$2*AZ17)+($BD$2*-BA17)</f>
        <v>14.9</v>
      </c>
      <c r="BD17">
        <f>_xlfn.RANK.AVG(AC17,$AC$4:$AC$33,0)</f>
        <v>8</v>
      </c>
      <c r="BE17">
        <f>_xlfn.RANK.AVG(AB17,$AB$4:$AB$33,0)</f>
        <v>2</v>
      </c>
      <c r="BF17">
        <f>_xlfn.RANK.AVG(Z17,$Z$4:$Z$33,0)</f>
        <v>2</v>
      </c>
      <c r="BG17">
        <f>_xlfn.RANK.AVG(AE17,$AE$4:$AE$33,0)</f>
        <v>18</v>
      </c>
      <c r="BH17">
        <f>($BF$2*BD17)+($BG$2*BE17)+($BH$2*BF17)+($BI$2*BG17)</f>
        <v>8.2999999999999989</v>
      </c>
      <c r="BJ17">
        <f>_xlfn.RANK.AVG(AK17,$AK$4:$AK$33,0)</f>
        <v>9</v>
      </c>
      <c r="BK17">
        <f>_xlfn.RANK.AVG(AH17,$AH$4:$AH$68,0)</f>
        <v>19</v>
      </c>
      <c r="BL17">
        <f>$BK$2*BJ17+$BL$2*BK17</f>
        <v>14</v>
      </c>
      <c r="BM17">
        <f>(1/3)*BC17+(1/3)*BH17+(1/3)*BL17</f>
        <v>12.399999999999999</v>
      </c>
    </row>
    <row r="18" spans="1:65">
      <c r="A18" s="17" t="s">
        <v>302</v>
      </c>
      <c r="B18" s="17" t="s">
        <v>303</v>
      </c>
      <c r="C18" s="18">
        <v>149733257079.04001</v>
      </c>
      <c r="D18" s="14">
        <v>127.27999877929688</v>
      </c>
      <c r="E18" s="14">
        <v>14.621206283569336</v>
      </c>
      <c r="F18" s="14">
        <v>10.428534634791099</v>
      </c>
      <c r="G18" s="14">
        <v>56140999680</v>
      </c>
      <c r="H18" s="14">
        <v>9.0800000429153442</v>
      </c>
      <c r="I18" s="16" t="s">
        <v>35</v>
      </c>
      <c r="J18" s="16" t="s">
        <v>36</v>
      </c>
      <c r="K18" s="15">
        <v>12165.977999999999</v>
      </c>
      <c r="L18" s="15">
        <v>1203.7159999999999</v>
      </c>
      <c r="M18" s="15">
        <v>209653.41200000001</v>
      </c>
      <c r="N18" s="16" t="s">
        <v>118</v>
      </c>
      <c r="O18" s="15" t="s">
        <v>18</v>
      </c>
      <c r="P18" s="15" t="s">
        <v>18</v>
      </c>
      <c r="Q18" s="15">
        <v>6.7604384422302246</v>
      </c>
      <c r="R18" s="15" t="s">
        <v>167</v>
      </c>
      <c r="S18" s="16" t="s">
        <v>18</v>
      </c>
      <c r="T18" s="16" t="s">
        <v>18</v>
      </c>
      <c r="U18" s="16" t="s">
        <v>18</v>
      </c>
      <c r="V18" s="16" t="s">
        <v>18</v>
      </c>
      <c r="W18" s="16">
        <v>12</v>
      </c>
      <c r="X18" s="16" t="s">
        <v>18</v>
      </c>
      <c r="Y18" s="16">
        <v>62.666698455810547</v>
      </c>
      <c r="Z18" s="16">
        <v>16.66670036315918</v>
      </c>
      <c r="AA18" s="16" t="s">
        <v>18</v>
      </c>
      <c r="AB18" s="16">
        <v>5.8091955184936523</v>
      </c>
      <c r="AC18" s="16">
        <v>8.6954183578491211</v>
      </c>
      <c r="AD18" s="16">
        <v>5.3812308311462402</v>
      </c>
      <c r="AE18" s="16">
        <v>8.6636972427368164</v>
      </c>
      <c r="AF18" s="16" t="s">
        <v>167</v>
      </c>
      <c r="AG18" s="16" t="s">
        <v>167</v>
      </c>
      <c r="AH18" s="16">
        <v>6.7850360870361328</v>
      </c>
      <c r="AI18" s="16" t="s">
        <v>167</v>
      </c>
      <c r="AJ18" s="16" t="s">
        <v>167</v>
      </c>
      <c r="AK18" s="16">
        <v>6.7127118110656738</v>
      </c>
      <c r="AL18" s="16" t="s">
        <v>18</v>
      </c>
      <c r="AM18" s="16">
        <v>0.96296296296296291</v>
      </c>
      <c r="AN18" s="16">
        <v>27</v>
      </c>
      <c r="AO18" s="16" t="s">
        <v>18</v>
      </c>
      <c r="AP18" s="16" t="s">
        <v>18</v>
      </c>
      <c r="AQ18" s="16" t="s">
        <v>18</v>
      </c>
      <c r="AR18" s="16" t="s">
        <v>18</v>
      </c>
      <c r="AS18" s="16" t="s">
        <v>67</v>
      </c>
      <c r="AT18" s="16" t="s">
        <v>18</v>
      </c>
      <c r="AU18" s="16">
        <v>90</v>
      </c>
      <c r="AV18" s="16">
        <v>5</v>
      </c>
      <c r="AW18" s="16" t="s">
        <v>18</v>
      </c>
      <c r="AX18">
        <f>K18+L18+M18</f>
        <v>223023.106</v>
      </c>
      <c r="AY18">
        <f>_xlfn.RANK.AVG(AX18,$AX$4:$AX$26,1)</f>
        <v>19</v>
      </c>
      <c r="AZ18">
        <v>15</v>
      </c>
      <c r="BA18">
        <f>IF(U18=$AZ$2,1,0)</f>
        <v>0</v>
      </c>
      <c r="BC18">
        <f>($BB$2*AY18)+($BC$2*AZ18)+($BD$2*-BA18)</f>
        <v>14</v>
      </c>
      <c r="BD18">
        <f>_xlfn.RANK.AVG(AC18,$AC$4:$AC$33,0)</f>
        <v>9</v>
      </c>
      <c r="BE18">
        <f>_xlfn.RANK.AVG(AB18,$AB$4:$AB$33,0)</f>
        <v>23</v>
      </c>
      <c r="BF18">
        <f>_xlfn.RANK.AVG(Z18,$Z$4:$Z$33,0)</f>
        <v>24.5</v>
      </c>
      <c r="BG18">
        <f>_xlfn.RANK.AVG(AE18,$AE$4:$AE$33,0)</f>
        <v>15</v>
      </c>
      <c r="BH18">
        <f>($BF$2*BD18)+($BG$2*BE18)+($BH$2*BF18)+($BI$2*BG18)</f>
        <v>17.399999999999999</v>
      </c>
      <c r="BJ18">
        <f>_xlfn.RANK.AVG(AK18,$AK$4:$AK$33,0)</f>
        <v>5</v>
      </c>
      <c r="BK18">
        <f>_xlfn.RANK.AVG(AH18,$AH$4:$AH$68,0)</f>
        <v>7</v>
      </c>
      <c r="BL18">
        <f>$BK$2*BJ18+$BL$2*BK18</f>
        <v>6</v>
      </c>
      <c r="BM18">
        <f>(1/3)*BC18+(1/3)*BH18+(1/3)*BL18</f>
        <v>12.466666666666665</v>
      </c>
    </row>
    <row r="19" spans="1:65">
      <c r="A19" s="27" t="s">
        <v>727</v>
      </c>
      <c r="B19" s="27" t="s">
        <v>728</v>
      </c>
      <c r="C19" s="28">
        <v>31864300000</v>
      </c>
      <c r="D19" s="29">
        <v>50.180000305175781</v>
      </c>
      <c r="E19" s="29">
        <v>8.7948284149169922</v>
      </c>
      <c r="F19" s="29">
        <v>11.791013877519951</v>
      </c>
      <c r="G19" s="29">
        <v>14942000128</v>
      </c>
      <c r="H19" s="29">
        <v>5.8499999046325684</v>
      </c>
      <c r="I19" s="29" t="s">
        <v>35</v>
      </c>
      <c r="J19" s="29" t="s">
        <v>36</v>
      </c>
      <c r="K19" s="30">
        <v>4404.3190000000004</v>
      </c>
      <c r="L19" s="30">
        <v>447.21600000000001</v>
      </c>
      <c r="M19" s="30">
        <v>60731.358</v>
      </c>
      <c r="N19" s="26" t="s">
        <v>118</v>
      </c>
      <c r="O19" s="30" t="s">
        <v>18</v>
      </c>
      <c r="P19" s="30" t="s">
        <v>18</v>
      </c>
      <c r="Q19" s="30">
        <v>6.3728156089782715</v>
      </c>
      <c r="R19" s="30" t="s">
        <v>167</v>
      </c>
      <c r="S19" s="26" t="s">
        <v>18</v>
      </c>
      <c r="T19" s="26" t="s">
        <v>18</v>
      </c>
      <c r="U19" s="26" t="s">
        <v>18</v>
      </c>
      <c r="V19" s="26" t="s">
        <v>18</v>
      </c>
      <c r="W19" s="26">
        <v>11</v>
      </c>
      <c r="X19" s="26" t="s">
        <v>18</v>
      </c>
      <c r="Y19" s="26">
        <v>63.181800842285156</v>
      </c>
      <c r="Z19" s="26">
        <v>36.363601684570313</v>
      </c>
      <c r="AA19" s="26" t="s">
        <v>18</v>
      </c>
      <c r="AB19" s="26">
        <v>8.0424642562866211</v>
      </c>
      <c r="AC19" s="26">
        <v>8.5962839126586914</v>
      </c>
      <c r="AD19" s="26">
        <v>7.8731255531311035</v>
      </c>
      <c r="AE19" s="26">
        <v>8.7925863265991211</v>
      </c>
      <c r="AF19" s="26" t="s">
        <v>167</v>
      </c>
      <c r="AG19" s="26" t="s">
        <v>167</v>
      </c>
      <c r="AH19" s="26">
        <v>0</v>
      </c>
      <c r="AI19" s="26" t="s">
        <v>167</v>
      </c>
      <c r="AJ19" s="26" t="s">
        <v>167</v>
      </c>
      <c r="AK19" s="26">
        <v>2.4519820213317871</v>
      </c>
      <c r="AL19" s="26" t="s">
        <v>18</v>
      </c>
      <c r="AM19" s="26" t="s">
        <v>18</v>
      </c>
      <c r="AN19" s="26" t="s">
        <v>18</v>
      </c>
      <c r="AO19" s="26" t="s">
        <v>18</v>
      </c>
      <c r="AP19" s="26" t="s">
        <v>18</v>
      </c>
      <c r="AQ19" s="26" t="s">
        <v>18</v>
      </c>
      <c r="AR19" s="26" t="s">
        <v>18</v>
      </c>
      <c r="AS19" s="26" t="s">
        <v>66</v>
      </c>
      <c r="AT19" s="26" t="s">
        <v>18</v>
      </c>
      <c r="AU19" s="26">
        <v>78</v>
      </c>
      <c r="AV19" s="26">
        <v>2</v>
      </c>
      <c r="AW19" s="26" t="s">
        <v>18</v>
      </c>
      <c r="AX19">
        <f>K19+L19+M19</f>
        <v>65582.892999999996</v>
      </c>
      <c r="AY19">
        <f>_xlfn.RANK.AVG(AX19,$AX$4:$AX$26,1)</f>
        <v>14</v>
      </c>
      <c r="AZ19">
        <f>_xlfn.RANK.AVG(Q19,$Q$4:$Q$33,0)</f>
        <v>9</v>
      </c>
      <c r="BA19">
        <f>IF(U19=$AZ$2,1,0)</f>
        <v>0</v>
      </c>
      <c r="BC19">
        <f>($BB$2*AY19)+($BC$2*AZ19)+($BD$2*-BA19)</f>
        <v>9.6999999999999993</v>
      </c>
      <c r="BD19">
        <f>_xlfn.RANK.AVG(AC19,$AC$4:$AC$33,0)</f>
        <v>11</v>
      </c>
      <c r="BE19">
        <f>_xlfn.RANK.AVG(AB19,$AB$4:$AB$33,0)</f>
        <v>5</v>
      </c>
      <c r="BF19">
        <f>_xlfn.RANK.AVG(Z19,$Z$4:$Z$33,0)</f>
        <v>7</v>
      </c>
      <c r="BG19">
        <f>_xlfn.RANK.AVG(AE19,$AE$4:$AE$33,0)</f>
        <v>14</v>
      </c>
      <c r="BH19">
        <f>($BF$2*BD19)+($BG$2*BE19)+($BH$2*BF19)+($BI$2*BG19)</f>
        <v>9.6000000000000014</v>
      </c>
      <c r="BJ19">
        <f>_xlfn.RANK.AVG(AK19,$AK$4:$AK$33,0)</f>
        <v>20</v>
      </c>
      <c r="BK19">
        <f>_xlfn.RANK.AVG(AH19,$AH$4:$AH$68,0)</f>
        <v>19</v>
      </c>
      <c r="BL19">
        <f>$BK$2*BJ19+$BL$2*BK19</f>
        <v>19.5</v>
      </c>
      <c r="BM19">
        <f>(1/3)*BC19+(1/3)*BH19+(1/3)*BL19</f>
        <v>12.933333333333334</v>
      </c>
    </row>
    <row r="20" spans="1:65">
      <c r="A20" s="17" t="s">
        <v>436</v>
      </c>
      <c r="B20" s="17" t="s">
        <v>437</v>
      </c>
      <c r="C20" s="18">
        <v>74147439316.480011</v>
      </c>
      <c r="D20" s="14">
        <v>127.83999633789063</v>
      </c>
      <c r="E20" s="14">
        <v>10.777716636657715</v>
      </c>
      <c r="F20" s="14">
        <v>6.554283930473126</v>
      </c>
      <c r="G20" s="14">
        <v>23160999936</v>
      </c>
      <c r="H20" s="14">
        <v>13.080000162124634</v>
      </c>
      <c r="I20" s="16" t="s">
        <v>35</v>
      </c>
      <c r="J20" s="16" t="s">
        <v>36</v>
      </c>
      <c r="K20" s="15">
        <v>5188.9030000000002</v>
      </c>
      <c r="L20" s="15">
        <v>387.13099999999997</v>
      </c>
      <c r="M20" s="15">
        <v>64043.267999999996</v>
      </c>
      <c r="N20" s="16" t="s">
        <v>118</v>
      </c>
      <c r="O20" s="15" t="s">
        <v>18</v>
      </c>
      <c r="P20" s="15" t="s">
        <v>18</v>
      </c>
      <c r="Q20" s="15">
        <v>6.0833339691162109</v>
      </c>
      <c r="R20" s="15" t="s">
        <v>167</v>
      </c>
      <c r="S20" s="16" t="s">
        <v>18</v>
      </c>
      <c r="T20" s="16" t="s">
        <v>18</v>
      </c>
      <c r="U20" s="16" t="s">
        <v>18</v>
      </c>
      <c r="V20" s="16" t="s">
        <v>18</v>
      </c>
      <c r="W20" s="16">
        <v>9</v>
      </c>
      <c r="X20" s="16" t="s">
        <v>18</v>
      </c>
      <c r="Y20" s="16">
        <v>66.333297729492188</v>
      </c>
      <c r="Z20" s="16">
        <v>33.333301544189453</v>
      </c>
      <c r="AA20" s="16" t="s">
        <v>18</v>
      </c>
      <c r="AB20" s="16">
        <v>6.8351731300354004</v>
      </c>
      <c r="AC20" s="16">
        <v>8.2212553024291992</v>
      </c>
      <c r="AD20" s="16">
        <v>6.4625253677368164</v>
      </c>
      <c r="AE20" s="16">
        <v>9.0584783554077148</v>
      </c>
      <c r="AF20" s="16" t="s">
        <v>167</v>
      </c>
      <c r="AG20" s="16" t="s">
        <v>167</v>
      </c>
      <c r="AH20" s="16">
        <v>0</v>
      </c>
      <c r="AI20" s="16" t="s">
        <v>167</v>
      </c>
      <c r="AJ20" s="16" t="s">
        <v>167</v>
      </c>
      <c r="AK20" s="16">
        <v>4.9097485542297363</v>
      </c>
      <c r="AL20" s="16" t="s">
        <v>18</v>
      </c>
      <c r="AM20" s="16" t="s">
        <v>18</v>
      </c>
      <c r="AN20" s="16" t="s">
        <v>18</v>
      </c>
      <c r="AO20" s="16" t="s">
        <v>18</v>
      </c>
      <c r="AP20" s="16" t="s">
        <v>18</v>
      </c>
      <c r="AQ20" s="16" t="s">
        <v>18</v>
      </c>
      <c r="AR20" s="16" t="s">
        <v>18</v>
      </c>
      <c r="AS20" s="16" t="s">
        <v>66</v>
      </c>
      <c r="AT20" s="16" t="s">
        <v>18</v>
      </c>
      <c r="AU20" s="16">
        <v>53</v>
      </c>
      <c r="AV20" s="16">
        <v>2</v>
      </c>
      <c r="AW20" s="16" t="s">
        <v>18</v>
      </c>
      <c r="AX20">
        <f>K20+L20+M20</f>
        <v>69619.301999999996</v>
      </c>
      <c r="AY20">
        <f>_xlfn.RANK.AVG(AX20,$AX$4:$AX$26,1)</f>
        <v>15</v>
      </c>
      <c r="AZ20">
        <f>_xlfn.RANK.AVG(Q20,$Q$4:$Q$33,0)</f>
        <v>10</v>
      </c>
      <c r="BA20">
        <f>IF(U20=$AZ$2,1,0)</f>
        <v>0</v>
      </c>
      <c r="BC20">
        <f>($BB$2*AY20)+($BC$2*AZ20)+($BD$2*-BA20)</f>
        <v>10.5</v>
      </c>
      <c r="BD20">
        <f>_xlfn.RANK.AVG(AC20,$AC$4:$AC$33,0)</f>
        <v>19</v>
      </c>
      <c r="BE20">
        <f>_xlfn.RANK.AVG(AB20,$AB$4:$AB$33,0)</f>
        <v>16</v>
      </c>
      <c r="BF20">
        <f>_xlfn.RANK.AVG(Z20,$Z$4:$Z$33,0)</f>
        <v>10.5</v>
      </c>
      <c r="BG20">
        <f>_xlfn.RANK.AVG(AE20,$AE$4:$AE$33,0)</f>
        <v>9</v>
      </c>
      <c r="BH20">
        <f>($BF$2*BD20)+($BG$2*BE20)+($BH$2*BF20)+($BI$2*BG20)</f>
        <v>13.549999999999999</v>
      </c>
      <c r="BJ20">
        <f>_xlfn.RANK.AVG(AK20,$AK$4:$AK$33,0)</f>
        <v>13</v>
      </c>
      <c r="BK20">
        <f>_xlfn.RANK.AVG(AH20,$AH$4:$AH$68,0)</f>
        <v>19</v>
      </c>
      <c r="BL20">
        <f>$BK$2*BJ20+$BL$2*BK20</f>
        <v>16</v>
      </c>
      <c r="BM20">
        <f>(1/3)*BC20+(1/3)*BH20+(1/3)*BL20</f>
        <v>13.349999999999998</v>
      </c>
    </row>
    <row r="21" spans="1:65">
      <c r="A21" s="27" t="s">
        <v>892</v>
      </c>
      <c r="B21" s="27" t="s">
        <v>893</v>
      </c>
      <c r="C21" s="28">
        <v>20961506404.16</v>
      </c>
      <c r="D21" s="29">
        <v>27.879999160766602</v>
      </c>
      <c r="E21" s="29">
        <v>12.823908805847168</v>
      </c>
      <c r="F21" s="29">
        <v>10.10753849675703</v>
      </c>
      <c r="G21" s="29">
        <v>5913999872</v>
      </c>
      <c r="H21" s="29">
        <v>2.1400000154972076</v>
      </c>
      <c r="I21" s="29" t="s">
        <v>35</v>
      </c>
      <c r="J21" s="29" t="s">
        <v>36</v>
      </c>
      <c r="K21" s="30">
        <v>1653.1489999999999</v>
      </c>
      <c r="L21" s="30">
        <v>163.964</v>
      </c>
      <c r="M21" s="30">
        <v>38255.093000000001</v>
      </c>
      <c r="N21" s="26" t="s">
        <v>118</v>
      </c>
      <c r="O21" s="30" t="s">
        <v>18</v>
      </c>
      <c r="P21" s="30" t="s">
        <v>18</v>
      </c>
      <c r="Q21" s="30">
        <v>2.5052292346954346</v>
      </c>
      <c r="R21" s="30" t="s">
        <v>167</v>
      </c>
      <c r="S21" s="26" t="s">
        <v>18</v>
      </c>
      <c r="T21" s="26" t="s">
        <v>18</v>
      </c>
      <c r="U21" s="26" t="s">
        <v>18</v>
      </c>
      <c r="V21" s="26" t="s">
        <v>18</v>
      </c>
      <c r="W21" s="26">
        <v>10</v>
      </c>
      <c r="X21" s="26" t="s">
        <v>18</v>
      </c>
      <c r="Y21" s="26">
        <v>66.199996948242188</v>
      </c>
      <c r="Z21" s="26">
        <v>40</v>
      </c>
      <c r="AA21" s="26" t="s">
        <v>18</v>
      </c>
      <c r="AB21" s="26">
        <v>6.4439597129821777</v>
      </c>
      <c r="AC21" s="26">
        <v>8.5445079803466797</v>
      </c>
      <c r="AD21" s="26">
        <v>6.433870792388916</v>
      </c>
      <c r="AE21" s="26">
        <v>7.1749334335327148</v>
      </c>
      <c r="AF21" s="26" t="s">
        <v>167</v>
      </c>
      <c r="AG21" s="26" t="s">
        <v>167</v>
      </c>
      <c r="AH21" s="26">
        <v>0</v>
      </c>
      <c r="AI21" s="26" t="s">
        <v>167</v>
      </c>
      <c r="AJ21" s="26" t="s">
        <v>167</v>
      </c>
      <c r="AK21" s="26">
        <v>5.229499340057373</v>
      </c>
      <c r="AL21" s="26" t="s">
        <v>18</v>
      </c>
      <c r="AM21" s="26" t="s">
        <v>18</v>
      </c>
      <c r="AN21" s="26" t="s">
        <v>18</v>
      </c>
      <c r="AO21" s="26">
        <v>0</v>
      </c>
      <c r="AP21" s="26" t="s">
        <v>18</v>
      </c>
      <c r="AQ21" s="26" t="s">
        <v>18</v>
      </c>
      <c r="AR21" s="26" t="s">
        <v>18</v>
      </c>
      <c r="AS21" s="26" t="s">
        <v>69</v>
      </c>
      <c r="AT21" s="26" t="s">
        <v>18</v>
      </c>
      <c r="AU21" s="26">
        <v>53</v>
      </c>
      <c r="AV21" s="26">
        <v>5</v>
      </c>
      <c r="AW21" s="26" t="s">
        <v>18</v>
      </c>
      <c r="AX21">
        <f>K21+L21+M21</f>
        <v>40072.205999999998</v>
      </c>
      <c r="AY21">
        <f>_xlfn.RANK.AVG(AX21,$AX$4:$AX$26,1)</f>
        <v>9</v>
      </c>
      <c r="AZ21">
        <f>_xlfn.RANK.AVG(Q21,$Q$4:$Q$33,0)</f>
        <v>22.5</v>
      </c>
      <c r="BA21">
        <f>IF(U21=$AZ$2,1,0)</f>
        <v>0</v>
      </c>
      <c r="BC21">
        <f>($BB$2*AY21)+($BC$2*AZ21)+($BD$2*-BA21)</f>
        <v>11.25</v>
      </c>
      <c r="BD21">
        <f>_xlfn.RANK.AVG(AC21,$AC$4:$AC$33,0)</f>
        <v>14.5</v>
      </c>
      <c r="BE21">
        <f>_xlfn.RANK.AVG(AB21,$AB$4:$AB$33,0)</f>
        <v>20.5</v>
      </c>
      <c r="BF21">
        <f>_xlfn.RANK.AVG(Z21,$Z$4:$Z$33,0)</f>
        <v>4</v>
      </c>
      <c r="BG21">
        <f>_xlfn.RANK.AVG(AE21,$AE$4:$AE$33,0)</f>
        <v>24.5</v>
      </c>
      <c r="BH21">
        <f>($BF$2*BD21)+($BG$2*BE21)+($BH$2*BF21)+($BI$2*BG21)</f>
        <v>16.899999999999999</v>
      </c>
      <c r="BJ21">
        <f>_xlfn.RANK.AVG(AK21,$AK$4:$AK$33,0)</f>
        <v>11.5</v>
      </c>
      <c r="BK21">
        <f>_xlfn.RANK.AVG(AH21,$AH$4:$AH$68,0)</f>
        <v>19</v>
      </c>
      <c r="BL21">
        <f>$BK$2*BJ21+$BL$2*BK21</f>
        <v>15.25</v>
      </c>
      <c r="BM21">
        <f>(1/3)*BC21+(1/3)*BH21+(1/3)*BL21</f>
        <v>14.466666666666665</v>
      </c>
    </row>
    <row r="22" spans="1:65">
      <c r="A22" s="17" t="s">
        <v>583</v>
      </c>
      <c r="B22" s="17" t="s">
        <v>584</v>
      </c>
      <c r="C22" s="18">
        <v>46883691048.959999</v>
      </c>
      <c r="D22" s="14">
        <v>152.63999938964844</v>
      </c>
      <c r="E22" s="14">
        <v>30.073137283325195</v>
      </c>
      <c r="F22" s="14">
        <v>6.1894084413627537</v>
      </c>
      <c r="G22" s="14">
        <v>10511000064</v>
      </c>
      <c r="H22" s="14">
        <v>4.5099999904632568</v>
      </c>
      <c r="I22" s="16" t="s">
        <v>35</v>
      </c>
      <c r="J22" s="16" t="s">
        <v>36</v>
      </c>
      <c r="K22" s="15">
        <v>2400.6190000000001</v>
      </c>
      <c r="L22" s="15">
        <v>483.45800000000003</v>
      </c>
      <c r="M22" s="15">
        <v>49723.591999999997</v>
      </c>
      <c r="N22" s="16" t="s">
        <v>118</v>
      </c>
      <c r="O22" s="15" t="s">
        <v>18</v>
      </c>
      <c r="P22" s="15" t="s">
        <v>18</v>
      </c>
      <c r="Q22" s="15">
        <v>3.754122257232666</v>
      </c>
      <c r="R22" s="15" t="s">
        <v>167</v>
      </c>
      <c r="S22" s="16" t="s">
        <v>18</v>
      </c>
      <c r="T22" s="16" t="s">
        <v>18</v>
      </c>
      <c r="U22" s="16" t="s">
        <v>114</v>
      </c>
      <c r="V22" s="16" t="s">
        <v>18</v>
      </c>
      <c r="W22" s="16">
        <v>12</v>
      </c>
      <c r="X22" s="16" t="s">
        <v>18</v>
      </c>
      <c r="Y22" s="16">
        <v>67.833297729492188</v>
      </c>
      <c r="Z22" s="16">
        <v>25</v>
      </c>
      <c r="AA22" s="16" t="s">
        <v>18</v>
      </c>
      <c r="AB22" s="16">
        <v>7.0927891731262207</v>
      </c>
      <c r="AC22" s="16">
        <v>8.9385185241699219</v>
      </c>
      <c r="AD22" s="16">
        <v>6.6861572265625</v>
      </c>
      <c r="AE22" s="16">
        <v>7.6573982238769531</v>
      </c>
      <c r="AF22" s="16" t="s">
        <v>167</v>
      </c>
      <c r="AG22" s="16" t="s">
        <v>167</v>
      </c>
      <c r="AH22" s="16">
        <v>0.82753455638885498</v>
      </c>
      <c r="AI22" s="16" t="s">
        <v>167</v>
      </c>
      <c r="AJ22" s="16" t="s">
        <v>167</v>
      </c>
      <c r="AK22" s="16">
        <v>2.4076392650604248</v>
      </c>
      <c r="AL22" s="16" t="s">
        <v>18</v>
      </c>
      <c r="AM22" s="16">
        <v>0.62962962962962965</v>
      </c>
      <c r="AN22" s="16">
        <v>27</v>
      </c>
      <c r="AO22" s="16">
        <v>0</v>
      </c>
      <c r="AP22" s="16" t="s">
        <v>18</v>
      </c>
      <c r="AQ22" s="16" t="s">
        <v>18</v>
      </c>
      <c r="AR22" s="16" t="s">
        <v>18</v>
      </c>
      <c r="AS22" s="16" t="s">
        <v>68</v>
      </c>
      <c r="AT22" s="16" t="s">
        <v>18</v>
      </c>
      <c r="AU22" s="16">
        <v>94</v>
      </c>
      <c r="AV22" s="16">
        <v>5</v>
      </c>
      <c r="AW22" s="16" t="s">
        <v>18</v>
      </c>
      <c r="AX22">
        <f>K22+L22+M22</f>
        <v>52607.668999999994</v>
      </c>
      <c r="AY22">
        <f>_xlfn.RANK.AVG(AX22,$AX$4:$AX$26,1)</f>
        <v>11</v>
      </c>
      <c r="AZ22">
        <f>_xlfn.RANK.AVG(Q22,$Q$4:$Q$33,0)</f>
        <v>20</v>
      </c>
      <c r="BA22">
        <f>IF(U22=$AZ$2,1,0)</f>
        <v>1</v>
      </c>
      <c r="BC22">
        <f>($BB$2*AY22)+($BC$2*AZ22)+($BD$2*-BA22)</f>
        <v>11.3</v>
      </c>
      <c r="BD22">
        <f>_xlfn.RANK.AVG(AC22,$AC$4:$AC$33,0)</f>
        <v>5</v>
      </c>
      <c r="BE22">
        <f>_xlfn.RANK.AVG(AB22,$AB$4:$AB$33,0)</f>
        <v>11</v>
      </c>
      <c r="BF22">
        <f>_xlfn.RANK.AVG(Z22,$Z$4:$Z$33,0)</f>
        <v>21</v>
      </c>
      <c r="BG22">
        <f>_xlfn.RANK.AVG(AE22,$AE$4:$AE$33,0)</f>
        <v>22</v>
      </c>
      <c r="BH22">
        <f>($BF$2*BD22)+($BG$2*BE22)+($BH$2*BF22)+($BI$2*BG22)</f>
        <v>14.799999999999999</v>
      </c>
      <c r="BJ22">
        <f>_xlfn.RANK.AVG(AK22,$AK$4:$AK$33,0)</f>
        <v>21</v>
      </c>
      <c r="BK22">
        <f>_xlfn.RANK.AVG(AH22,$AH$4:$AH$68,0)</f>
        <v>16</v>
      </c>
      <c r="BL22">
        <f>$BK$2*BJ22+$BL$2*BK22</f>
        <v>18.5</v>
      </c>
      <c r="BM22">
        <f>(1/3)*BC22+(1/3)*BH22+(1/3)*BL22</f>
        <v>14.866666666666665</v>
      </c>
    </row>
    <row r="23" spans="1:65">
      <c r="A23" s="17" t="s">
        <v>579</v>
      </c>
      <c r="B23" s="17" t="s">
        <v>580</v>
      </c>
      <c r="C23" s="18">
        <v>47482020925.019997</v>
      </c>
      <c r="D23" s="14">
        <v>38.970001220703125</v>
      </c>
      <c r="E23" s="14">
        <v>21.037517547607422</v>
      </c>
      <c r="F23" s="14">
        <v>13.365867256621456</v>
      </c>
      <c r="G23" s="14">
        <v>10907000064</v>
      </c>
      <c r="H23" s="14">
        <v>2.6142290234565735</v>
      </c>
      <c r="I23" s="16" t="s">
        <v>35</v>
      </c>
      <c r="J23" s="16" t="s">
        <v>36</v>
      </c>
      <c r="K23" s="15">
        <v>11479.709000000001</v>
      </c>
      <c r="L23" s="15">
        <v>1733.547</v>
      </c>
      <c r="M23" s="15">
        <v>3240.0720000000001</v>
      </c>
      <c r="N23" s="16" t="s">
        <v>118</v>
      </c>
      <c r="O23" s="15" t="s">
        <v>18</v>
      </c>
      <c r="P23" s="15" t="s">
        <v>18</v>
      </c>
      <c r="Q23" s="15">
        <v>4.3953442573547363</v>
      </c>
      <c r="R23" s="15" t="s">
        <v>167</v>
      </c>
      <c r="S23" s="16" t="s">
        <v>18</v>
      </c>
      <c r="T23" s="16" t="s">
        <v>18</v>
      </c>
      <c r="U23" s="16" t="s">
        <v>114</v>
      </c>
      <c r="V23" s="16" t="s">
        <v>18</v>
      </c>
      <c r="W23" s="16">
        <v>12</v>
      </c>
      <c r="X23" s="16" t="s">
        <v>18</v>
      </c>
      <c r="Y23" s="16">
        <v>64.833297729492188</v>
      </c>
      <c r="Z23" s="16">
        <v>25</v>
      </c>
      <c r="AA23" s="16" t="s">
        <v>18</v>
      </c>
      <c r="AB23" s="16">
        <v>8.0812110900878906</v>
      </c>
      <c r="AC23" s="16">
        <v>9.3251161575317383</v>
      </c>
      <c r="AD23" s="16">
        <v>6.0962228775024414</v>
      </c>
      <c r="AE23" s="16">
        <v>8.4668607711791992</v>
      </c>
      <c r="AF23" s="16" t="s">
        <v>167</v>
      </c>
      <c r="AG23" s="16" t="s">
        <v>167</v>
      </c>
      <c r="AH23" s="16" t="s">
        <v>167</v>
      </c>
      <c r="AI23" s="16" t="s">
        <v>167</v>
      </c>
      <c r="AJ23" s="16" t="s">
        <v>167</v>
      </c>
      <c r="AK23" s="16" t="s">
        <v>167</v>
      </c>
      <c r="AL23" s="16" t="s">
        <v>18</v>
      </c>
      <c r="AM23" s="16" t="s">
        <v>18</v>
      </c>
      <c r="AN23" s="16">
        <v>21</v>
      </c>
      <c r="AO23" s="16" t="s">
        <v>18</v>
      </c>
      <c r="AP23" s="16" t="s">
        <v>18</v>
      </c>
      <c r="AQ23" s="16" t="s">
        <v>18</v>
      </c>
      <c r="AR23" s="16" t="s">
        <v>18</v>
      </c>
      <c r="AS23" s="16" t="s">
        <v>66</v>
      </c>
      <c r="AT23" s="16" t="s">
        <v>18</v>
      </c>
      <c r="AU23" s="16">
        <v>98</v>
      </c>
      <c r="AV23" s="16">
        <v>2</v>
      </c>
      <c r="AW23" s="16" t="s">
        <v>18</v>
      </c>
      <c r="AX23">
        <f>K23+L23+M23</f>
        <v>16453.328000000001</v>
      </c>
      <c r="AY23">
        <f>_xlfn.RANK.AVG(AX23,$AX$4:$AX$26,1)</f>
        <v>6</v>
      </c>
      <c r="AZ23">
        <f>_xlfn.RANK.AVG(Q23,$Q$4:$Q$33,0)</f>
        <v>18</v>
      </c>
      <c r="BA23">
        <f>IF(U23=$AZ$2,1,0)</f>
        <v>1</v>
      </c>
      <c r="BC23">
        <f>($BB$2*AY23)+($BC$2*AZ23)+($BD$2*-BA23)</f>
        <v>8.1999999999999993</v>
      </c>
      <c r="BD23">
        <f>_xlfn.RANK.AVG(AC23,$AC$4:$AC$33,0)</f>
        <v>2</v>
      </c>
      <c r="BE23">
        <f>_xlfn.RANK.AVG(AB23,$AB$4:$AB$33,0)</f>
        <v>4</v>
      </c>
      <c r="BF23">
        <f>_xlfn.RANK.AVG(Z23,$Z$4:$Z$33,0)</f>
        <v>21</v>
      </c>
      <c r="BG23">
        <f>_xlfn.RANK.AVG(AE23,$AE$4:$AE$33,0)</f>
        <v>19</v>
      </c>
      <c r="BH23">
        <f>($BF$2*BD23)+($BG$2*BE23)+($BH$2*BF23)+($BI$2*BG23)</f>
        <v>11.4</v>
      </c>
      <c r="BJ23" t="e">
        <f>_xlfn.RANK.AVG(AK23,$AK$4:$AK$33,0)</f>
        <v>#VALUE!</v>
      </c>
      <c r="BK23" t="e">
        <f>_xlfn.RANK.AVG(AH23,$AH$4:$AH$68,0)</f>
        <v>#VALUE!</v>
      </c>
      <c r="BL23" t="e">
        <f>$BK$2*BJ23+$BL$2*BK23</f>
        <v>#VALUE!</v>
      </c>
      <c r="BM23" t="e">
        <f>(1/3)*BC23+(1/3)*BH23+(1/3)*BL23</f>
        <v>#VALUE!</v>
      </c>
    </row>
    <row r="24" spans="1:65">
      <c r="A24" s="17" t="s">
        <v>585</v>
      </c>
      <c r="B24" s="17" t="s">
        <v>586</v>
      </c>
      <c r="C24" s="18">
        <v>46751892785.820007</v>
      </c>
      <c r="D24" s="14">
        <v>80.169998168945313</v>
      </c>
      <c r="E24" s="14">
        <v>15.059134483337402</v>
      </c>
      <c r="F24" s="14">
        <v>15.792551002844558</v>
      </c>
      <c r="G24" s="14">
        <v>17676999680</v>
      </c>
      <c r="H24" s="14">
        <v>5.5499998331069946</v>
      </c>
      <c r="I24" s="16" t="s">
        <v>35</v>
      </c>
      <c r="J24" s="16" t="s">
        <v>36</v>
      </c>
      <c r="K24" s="15">
        <v>3872.029</v>
      </c>
      <c r="L24" s="15">
        <v>2808.1669999999999</v>
      </c>
      <c r="M24" s="15">
        <v>6086.0469999999996</v>
      </c>
      <c r="N24" s="16" t="s">
        <v>118</v>
      </c>
      <c r="O24" s="15" t="s">
        <v>18</v>
      </c>
      <c r="P24" s="15" t="s">
        <v>18</v>
      </c>
      <c r="Q24" s="15">
        <v>2.5150537490844727</v>
      </c>
      <c r="R24" s="15" t="s">
        <v>167</v>
      </c>
      <c r="S24" s="16" t="s">
        <v>18</v>
      </c>
      <c r="T24" s="16" t="s">
        <v>18</v>
      </c>
      <c r="U24" s="16" t="s">
        <v>114</v>
      </c>
      <c r="V24" s="16" t="s">
        <v>18</v>
      </c>
      <c r="W24" s="16">
        <v>12</v>
      </c>
      <c r="X24" s="16" t="s">
        <v>18</v>
      </c>
      <c r="Y24" s="16">
        <v>67.833297729492188</v>
      </c>
      <c r="Z24" s="16">
        <v>25</v>
      </c>
      <c r="AA24" s="16" t="s">
        <v>18</v>
      </c>
      <c r="AB24" s="16">
        <v>6.7310476303100586</v>
      </c>
      <c r="AC24" s="16">
        <v>8.6706447601318359</v>
      </c>
      <c r="AD24" s="16">
        <v>5.2180824279785156</v>
      </c>
      <c r="AE24" s="16">
        <v>9.4518947601318359</v>
      </c>
      <c r="AF24" s="16" t="s">
        <v>167</v>
      </c>
      <c r="AG24" s="16" t="s">
        <v>167</v>
      </c>
      <c r="AH24" s="16" t="s">
        <v>167</v>
      </c>
      <c r="AI24" s="16" t="s">
        <v>167</v>
      </c>
      <c r="AJ24" s="16" t="s">
        <v>167</v>
      </c>
      <c r="AK24" s="16" t="s">
        <v>167</v>
      </c>
      <c r="AL24" s="16" t="s">
        <v>18</v>
      </c>
      <c r="AM24" s="16" t="s">
        <v>18</v>
      </c>
      <c r="AN24" s="16" t="s">
        <v>18</v>
      </c>
      <c r="AO24" s="16" t="s">
        <v>18</v>
      </c>
      <c r="AP24" s="16" t="s">
        <v>18</v>
      </c>
      <c r="AQ24" s="16" t="s">
        <v>18</v>
      </c>
      <c r="AR24" s="16" t="s">
        <v>18</v>
      </c>
      <c r="AS24" s="16" t="s">
        <v>68</v>
      </c>
      <c r="AT24" s="16" t="s">
        <v>18</v>
      </c>
      <c r="AU24" s="16">
        <v>95</v>
      </c>
      <c r="AV24" s="16">
        <v>5</v>
      </c>
      <c r="AW24" s="16" t="s">
        <v>18</v>
      </c>
      <c r="AX24">
        <f>K24+L24+M24</f>
        <v>12766.242999999999</v>
      </c>
      <c r="AY24">
        <f>_xlfn.RANK.AVG(AX24,$AX$4:$AX$26,1)</f>
        <v>4</v>
      </c>
      <c r="AZ24">
        <f>_xlfn.RANK.AVG(Q24,$Q$4:$Q$33,0)</f>
        <v>21</v>
      </c>
      <c r="BA24">
        <f>IF(U24=$AZ$2,1,0)</f>
        <v>1</v>
      </c>
      <c r="BC24">
        <f>($BB$2*AY24)+($BC$2*AZ24)+($BD$2*-BA24)</f>
        <v>8.1000000000000014</v>
      </c>
      <c r="BD24">
        <f>_xlfn.RANK.AVG(AC24,$AC$4:$AC$33,0)</f>
        <v>10</v>
      </c>
      <c r="BE24">
        <f>_xlfn.RANK.AVG(AB24,$AB$4:$AB$33,0)</f>
        <v>17</v>
      </c>
      <c r="BF24">
        <f>_xlfn.RANK.AVG(Z24,$Z$4:$Z$33,0)</f>
        <v>21</v>
      </c>
      <c r="BG24">
        <f>_xlfn.RANK.AVG(AE24,$AE$4:$AE$33,0)</f>
        <v>4</v>
      </c>
      <c r="BH24">
        <f>($BF$2*BD24)+($BG$2*BE24)+($BH$2*BF24)+($BI$2*BG24)</f>
        <v>12.149999999999999</v>
      </c>
      <c r="BJ24" t="e">
        <f>_xlfn.RANK.AVG(AK24,$AK$4:$AK$33,0)</f>
        <v>#VALUE!</v>
      </c>
      <c r="BK24" t="e">
        <f>_xlfn.RANK.AVG(AH24,$AH$4:$AH$68,0)</f>
        <v>#VALUE!</v>
      </c>
      <c r="BL24" t="e">
        <f>$BK$2*BJ24+$BL$2*BK24</f>
        <v>#VALUE!</v>
      </c>
      <c r="BM24" t="e">
        <f>(1/3)*BC24+(1/3)*BH24+(1/3)*BL24</f>
        <v>#VALUE!</v>
      </c>
    </row>
    <row r="25" spans="1:65">
      <c r="A25" s="27" t="s">
        <v>651</v>
      </c>
      <c r="B25" s="27" t="s">
        <v>652</v>
      </c>
      <c r="C25" s="28">
        <v>40703245249.800003</v>
      </c>
      <c r="D25" s="29">
        <v>18.340000152587891</v>
      </c>
      <c r="E25" s="29">
        <v>18.332740783691406</v>
      </c>
      <c r="F25" s="29">
        <v>5.6748814165827666</v>
      </c>
      <c r="G25" s="29">
        <v>15334000128</v>
      </c>
      <c r="H25" s="29">
        <v>1.0700000077486038</v>
      </c>
      <c r="I25" s="29" t="s">
        <v>35</v>
      </c>
      <c r="J25" s="29" t="s">
        <v>36</v>
      </c>
      <c r="K25" s="30">
        <v>14652.45</v>
      </c>
      <c r="L25" s="30">
        <v>3028.33</v>
      </c>
      <c r="M25" s="30">
        <v>1517.528</v>
      </c>
      <c r="N25" s="26" t="s">
        <v>118</v>
      </c>
      <c r="O25" s="30" t="s">
        <v>18</v>
      </c>
      <c r="P25" s="30" t="s">
        <v>18</v>
      </c>
      <c r="Q25" s="30">
        <v>5.797295093536377</v>
      </c>
      <c r="R25" s="30" t="s">
        <v>167</v>
      </c>
      <c r="S25" s="26" t="s">
        <v>18</v>
      </c>
      <c r="T25" s="26" t="s">
        <v>18</v>
      </c>
      <c r="U25" s="26" t="s">
        <v>18</v>
      </c>
      <c r="V25" s="26" t="s">
        <v>18</v>
      </c>
      <c r="W25" s="26">
        <v>12</v>
      </c>
      <c r="X25" s="26" t="s">
        <v>18</v>
      </c>
      <c r="Y25" s="26">
        <v>69.583297729492188</v>
      </c>
      <c r="Z25" s="26">
        <v>16.66670036315918</v>
      </c>
      <c r="AA25" s="26" t="s">
        <v>18</v>
      </c>
      <c r="AB25" s="26">
        <v>5.5326495170593262</v>
      </c>
      <c r="AC25" s="26">
        <v>7.6541652679443359</v>
      </c>
      <c r="AD25" s="26">
        <v>6.0003724098205566</v>
      </c>
      <c r="AE25" s="26">
        <v>8.4394817352294922</v>
      </c>
      <c r="AF25" s="26" t="s">
        <v>167</v>
      </c>
      <c r="AG25" s="26" t="s">
        <v>167</v>
      </c>
      <c r="AH25" s="26" t="s">
        <v>167</v>
      </c>
      <c r="AI25" s="26" t="s">
        <v>167</v>
      </c>
      <c r="AJ25" s="26" t="s">
        <v>167</v>
      </c>
      <c r="AK25" s="26" t="s">
        <v>167</v>
      </c>
      <c r="AL25" s="26" t="s">
        <v>18</v>
      </c>
      <c r="AM25" s="26" t="s">
        <v>18</v>
      </c>
      <c r="AN25" s="26" t="s">
        <v>18</v>
      </c>
      <c r="AO25" s="26" t="s">
        <v>18</v>
      </c>
      <c r="AP25" s="26" t="s">
        <v>18</v>
      </c>
      <c r="AQ25" s="26" t="s">
        <v>18</v>
      </c>
      <c r="AR25" s="26" t="s">
        <v>18</v>
      </c>
      <c r="AS25" s="26" t="s">
        <v>67</v>
      </c>
      <c r="AT25" s="26" t="s">
        <v>18</v>
      </c>
      <c r="AU25" s="26">
        <v>91</v>
      </c>
      <c r="AV25" s="26">
        <v>8</v>
      </c>
      <c r="AW25" s="26" t="s">
        <v>18</v>
      </c>
      <c r="AX25">
        <f>K25+L25+M25</f>
        <v>19198.307999999997</v>
      </c>
      <c r="AY25">
        <f>_xlfn.RANK.AVG(AX25,$AX$4:$AX$26,1)</f>
        <v>7</v>
      </c>
      <c r="AZ25">
        <f>_xlfn.RANK.AVG(Q25,$Q$4:$Q$33,0)</f>
        <v>12</v>
      </c>
      <c r="BA25">
        <f>IF(U25=$AZ$2,1,0)</f>
        <v>0</v>
      </c>
      <c r="BC25">
        <f>($BB$2*AY25)+($BC$2*AZ25)+($BD$2*-BA25)</f>
        <v>7.1</v>
      </c>
      <c r="BD25">
        <f>_xlfn.RANK.AVG(AC25,$AC$4:$AC$33,0)</f>
        <v>21</v>
      </c>
      <c r="BE25">
        <f>_xlfn.RANK.AVG(AB25,$AB$4:$AB$33,0)</f>
        <v>24</v>
      </c>
      <c r="BF25">
        <f>_xlfn.RANK.AVG(Z25,$Z$4:$Z$33,0)</f>
        <v>24.5</v>
      </c>
      <c r="BG25">
        <f>_xlfn.RANK.AVG(AE25,$AE$4:$AE$33,0)</f>
        <v>20</v>
      </c>
      <c r="BH25">
        <f>($BF$2*BD25)+($BG$2*BE25)+($BH$2*BF25)+($BI$2*BG25)</f>
        <v>22.15</v>
      </c>
      <c r="BJ25" t="e">
        <f>_xlfn.RANK.AVG(AK25,$AK$4:$AK$33,0)</f>
        <v>#VALUE!</v>
      </c>
      <c r="BK25" t="e">
        <f>_xlfn.RANK.AVG(AH25,$AH$4:$AH$68,0)</f>
        <v>#VALUE!</v>
      </c>
      <c r="BL25" t="e">
        <f>$BK$2*BJ25+$BL$2*BK25</f>
        <v>#VALUE!</v>
      </c>
      <c r="BM25" t="e">
        <f>(1/3)*BC25+(1/3)*BH25+(1/3)*BL25</f>
        <v>#VALUE!</v>
      </c>
    </row>
    <row r="26" spans="1:65">
      <c r="A26" s="27" t="s">
        <v>813</v>
      </c>
      <c r="B26" s="27" t="s">
        <v>814</v>
      </c>
      <c r="C26" s="28">
        <v>24991169102.369995</v>
      </c>
      <c r="D26" s="29">
        <v>111.98999786376953</v>
      </c>
      <c r="E26" s="29">
        <v>28.04962158203125</v>
      </c>
      <c r="F26" s="29">
        <v>29.657321389595847</v>
      </c>
      <c r="G26" s="29">
        <v>16060300288</v>
      </c>
      <c r="H26" s="29">
        <v>3.6956271212548018</v>
      </c>
      <c r="I26" s="29" t="s">
        <v>35</v>
      </c>
      <c r="J26" s="29" t="s">
        <v>36</v>
      </c>
      <c r="K26" s="30">
        <v>8837.6669999999995</v>
      </c>
      <c r="L26" s="30">
        <v>3433.1779999999999</v>
      </c>
      <c r="M26" s="30">
        <v>3736.422</v>
      </c>
      <c r="N26" s="26" t="s">
        <v>118</v>
      </c>
      <c r="O26" s="30" t="s">
        <v>18</v>
      </c>
      <c r="P26" s="30" t="s">
        <v>18</v>
      </c>
      <c r="Q26" s="30">
        <v>2.3796319961547852</v>
      </c>
      <c r="R26" s="30" t="s">
        <v>167</v>
      </c>
      <c r="S26" s="26" t="s">
        <v>18</v>
      </c>
      <c r="T26" s="26" t="s">
        <v>18</v>
      </c>
      <c r="U26" s="26" t="s">
        <v>18</v>
      </c>
      <c r="V26" s="26" t="s">
        <v>18</v>
      </c>
      <c r="W26" s="26">
        <v>12</v>
      </c>
      <c r="X26" s="26" t="s">
        <v>18</v>
      </c>
      <c r="Y26" s="26">
        <v>63.333301544189453</v>
      </c>
      <c r="Z26" s="26">
        <v>33.333301544189453</v>
      </c>
      <c r="AA26" s="26" t="s">
        <v>18</v>
      </c>
      <c r="AB26" s="26">
        <v>6.9731507301330566</v>
      </c>
      <c r="AC26" s="26">
        <v>8.5906953811645508</v>
      </c>
      <c r="AD26" s="26">
        <v>3.2720906734466553</v>
      </c>
      <c r="AE26" s="26">
        <v>9.6334352493286133</v>
      </c>
      <c r="AF26" s="26" t="s">
        <v>167</v>
      </c>
      <c r="AG26" s="26" t="s">
        <v>167</v>
      </c>
      <c r="AH26" s="26" t="s">
        <v>167</v>
      </c>
      <c r="AI26" s="26" t="s">
        <v>167</v>
      </c>
      <c r="AJ26" s="26" t="s">
        <v>167</v>
      </c>
      <c r="AK26" s="26" t="s">
        <v>167</v>
      </c>
      <c r="AL26" s="26" t="s">
        <v>18</v>
      </c>
      <c r="AM26" s="26" t="s">
        <v>18</v>
      </c>
      <c r="AN26" s="26" t="s">
        <v>18</v>
      </c>
      <c r="AO26" s="26">
        <v>0</v>
      </c>
      <c r="AP26" s="26" t="s">
        <v>18</v>
      </c>
      <c r="AQ26" s="26" t="s">
        <v>18</v>
      </c>
      <c r="AR26" s="26" t="s">
        <v>18</v>
      </c>
      <c r="AS26" s="26" t="s">
        <v>67</v>
      </c>
      <c r="AT26" s="26" t="s">
        <v>18</v>
      </c>
      <c r="AU26" s="26">
        <v>80</v>
      </c>
      <c r="AV26" s="26">
        <v>9</v>
      </c>
      <c r="AW26" s="26" t="s">
        <v>18</v>
      </c>
      <c r="AX26">
        <f>K26+L26+M26</f>
        <v>16007.267</v>
      </c>
      <c r="AY26">
        <f>_xlfn.RANK.AVG(AX26,$AX$4:$AX$26,1)</f>
        <v>5</v>
      </c>
      <c r="AZ26">
        <f>_xlfn.RANK.AVG(Q26,$Q$4:$Q$33,0)</f>
        <v>24</v>
      </c>
      <c r="BA26">
        <f>IF(U26=$AZ$2,1,0)</f>
        <v>0</v>
      </c>
      <c r="BC26">
        <f>($BB$2*AY26)+($BC$2*AZ26)+($BD$2*-BA26)</f>
        <v>9.6999999999999993</v>
      </c>
      <c r="BD26">
        <f>_xlfn.RANK.AVG(AC26,$AC$4:$AC$33,0)</f>
        <v>12</v>
      </c>
      <c r="BE26">
        <f>_xlfn.RANK.AVG(AB26,$AB$4:$AB$33,0)</f>
        <v>12</v>
      </c>
      <c r="BF26">
        <f>_xlfn.RANK.AVG(Z26,$Z$4:$Z$33,0)</f>
        <v>10.5</v>
      </c>
      <c r="BG26">
        <f>_xlfn.RANK.AVG(AE26,$AE$4:$AE$33,0)</f>
        <v>3</v>
      </c>
      <c r="BH26">
        <f>($BF$2*BD26)+($BG$2*BE26)+($BH$2*BF26)+($BI$2*BG26)</f>
        <v>9</v>
      </c>
      <c r="BJ26" t="e">
        <f>_xlfn.RANK.AVG(AK26,$AK$4:$AK$33,0)</f>
        <v>#VALUE!</v>
      </c>
      <c r="BK26" t="e">
        <f>_xlfn.RANK.AVG(AH26,$AH$4:$AH$68,0)</f>
        <v>#VALUE!</v>
      </c>
      <c r="BL26" t="e">
        <f>$BK$2*BJ26+$BL$2*BK26</f>
        <v>#VALUE!</v>
      </c>
      <c r="BM26" t="e">
        <f>(1/3)*BC26+(1/3)*BH26+(1/3)*BL26</f>
        <v>#VALUE!</v>
      </c>
    </row>
    <row r="28" spans="1:65">
      <c r="A28" s="42" t="s">
        <v>1202</v>
      </c>
    </row>
    <row r="29" spans="1:65">
      <c r="A29" s="17" t="s">
        <v>204</v>
      </c>
      <c r="B29" s="17" t="s">
        <v>205</v>
      </c>
      <c r="C29" s="18">
        <v>461222222245.67993</v>
      </c>
      <c r="D29" s="14">
        <v>116.23999786376953</v>
      </c>
      <c r="E29" s="14">
        <v>12.212660789489746</v>
      </c>
      <c r="F29" s="14">
        <v>17.353139016302464</v>
      </c>
      <c r="G29" s="14">
        <v>334697005056</v>
      </c>
      <c r="H29" s="14">
        <v>8.8899999856948853</v>
      </c>
      <c r="I29" s="16" t="s">
        <v>35</v>
      </c>
      <c r="J29" s="16" t="s">
        <v>36</v>
      </c>
      <c r="K29" s="15">
        <v>90182.296000000002</v>
      </c>
      <c r="L29" s="15">
        <v>7228.2479999999996</v>
      </c>
      <c r="M29" s="15">
        <v>823933.32</v>
      </c>
      <c r="N29" s="16" t="s">
        <v>118</v>
      </c>
      <c r="O29" s="15" t="s">
        <v>18</v>
      </c>
      <c r="P29" s="15" t="s">
        <v>18</v>
      </c>
      <c r="Q29" s="15">
        <v>5.1331315040588379</v>
      </c>
      <c r="R29" s="15">
        <v>3.88100266456604</v>
      </c>
      <c r="S29" s="16" t="s">
        <v>114</v>
      </c>
      <c r="T29" s="16" t="s">
        <v>18</v>
      </c>
      <c r="U29" s="16" t="s">
        <v>114</v>
      </c>
      <c r="V29" s="16" t="s">
        <v>18</v>
      </c>
      <c r="W29" s="16">
        <v>13</v>
      </c>
      <c r="X29" s="16" t="s">
        <v>18</v>
      </c>
      <c r="Y29" s="16">
        <v>62.153800964355469</v>
      </c>
      <c r="Z29" s="16">
        <v>30.769199371337891</v>
      </c>
      <c r="AA29" s="16" t="s">
        <v>18</v>
      </c>
      <c r="AB29" s="16">
        <v>8.0261335372924805</v>
      </c>
      <c r="AC29" s="16">
        <v>8.7637176513671875</v>
      </c>
      <c r="AD29" s="16">
        <v>8.0463581085205078</v>
      </c>
      <c r="AE29" s="16">
        <v>8.9286308288574219</v>
      </c>
      <c r="AF29" s="16" t="s">
        <v>167</v>
      </c>
      <c r="AG29" s="16" t="s">
        <v>167</v>
      </c>
      <c r="AH29" s="16">
        <v>4.5263175964355469</v>
      </c>
      <c r="AI29" s="16" t="s">
        <v>167</v>
      </c>
      <c r="AJ29" s="16" t="s">
        <v>167</v>
      </c>
      <c r="AK29" s="16">
        <v>6.2478246688842773</v>
      </c>
      <c r="AL29" s="16" t="s">
        <v>18</v>
      </c>
      <c r="AM29" s="16">
        <v>1.0714285714285714</v>
      </c>
      <c r="AN29" s="16">
        <v>28</v>
      </c>
      <c r="AO29" s="16" t="s">
        <v>18</v>
      </c>
      <c r="AP29" s="16" t="s">
        <v>18</v>
      </c>
      <c r="AQ29" s="16" t="s">
        <v>18</v>
      </c>
      <c r="AR29" s="16" t="s">
        <v>18</v>
      </c>
      <c r="AS29" s="16" t="s">
        <v>69</v>
      </c>
      <c r="AT29" s="16" t="s">
        <v>18</v>
      </c>
      <c r="AU29" s="16">
        <v>61</v>
      </c>
      <c r="AV29" s="16">
        <v>7</v>
      </c>
      <c r="AW29" s="16" t="s">
        <v>18</v>
      </c>
      <c r="AX29" s="34">
        <v>921343.86399999994</v>
      </c>
      <c r="AY29">
        <v>23</v>
      </c>
    </row>
    <row r="30" spans="1:65">
      <c r="A30" s="27" t="s">
        <v>892</v>
      </c>
      <c r="B30" s="27" t="s">
        <v>893</v>
      </c>
      <c r="C30" s="28">
        <v>20961506404.16</v>
      </c>
      <c r="D30" s="29">
        <v>27.879999160766602</v>
      </c>
      <c r="E30" s="29">
        <v>12.823908805847168</v>
      </c>
      <c r="F30" s="29">
        <v>10.10753849675703</v>
      </c>
      <c r="G30" s="29">
        <v>5913999872</v>
      </c>
      <c r="H30" s="29">
        <v>2.1400000154972076</v>
      </c>
      <c r="I30" s="29" t="s">
        <v>35</v>
      </c>
      <c r="J30" s="29" t="s">
        <v>36</v>
      </c>
      <c r="K30" s="30">
        <v>1653.1489999999999</v>
      </c>
      <c r="L30" s="30">
        <v>163.964</v>
      </c>
      <c r="M30" s="30">
        <v>38255.093000000001</v>
      </c>
      <c r="N30" s="26" t="s">
        <v>118</v>
      </c>
      <c r="O30" s="30" t="s">
        <v>18</v>
      </c>
      <c r="P30" s="30" t="s">
        <v>18</v>
      </c>
      <c r="Q30" s="30">
        <v>2.5052292346954346</v>
      </c>
      <c r="R30" s="30" t="s">
        <v>167</v>
      </c>
      <c r="S30" s="26" t="s">
        <v>18</v>
      </c>
      <c r="T30" s="26" t="s">
        <v>18</v>
      </c>
      <c r="U30" s="26" t="s">
        <v>18</v>
      </c>
      <c r="V30" s="26" t="s">
        <v>18</v>
      </c>
      <c r="W30" s="26">
        <v>10</v>
      </c>
      <c r="X30" s="26" t="s">
        <v>18</v>
      </c>
      <c r="Y30" s="26">
        <v>66.199996948242188</v>
      </c>
      <c r="Z30" s="26">
        <v>40</v>
      </c>
      <c r="AA30" s="26" t="s">
        <v>18</v>
      </c>
      <c r="AB30" s="26">
        <v>6.4439597129821777</v>
      </c>
      <c r="AC30" s="26">
        <v>8.5445079803466797</v>
      </c>
      <c r="AD30" s="26">
        <v>6.433870792388916</v>
      </c>
      <c r="AE30" s="26">
        <v>7.1749334335327148</v>
      </c>
      <c r="AF30" s="26" t="s">
        <v>167</v>
      </c>
      <c r="AG30" s="26" t="s">
        <v>167</v>
      </c>
      <c r="AH30" s="26">
        <v>0</v>
      </c>
      <c r="AI30" s="26" t="s">
        <v>167</v>
      </c>
      <c r="AJ30" s="26" t="s">
        <v>167</v>
      </c>
      <c r="AK30" s="26">
        <v>5.229499340057373</v>
      </c>
      <c r="AL30" s="26" t="s">
        <v>18</v>
      </c>
      <c r="AM30" s="26" t="s">
        <v>18</v>
      </c>
      <c r="AN30" s="26" t="s">
        <v>18</v>
      </c>
      <c r="AO30" s="26">
        <v>0</v>
      </c>
      <c r="AP30" s="26" t="s">
        <v>18</v>
      </c>
      <c r="AQ30" s="26" t="s">
        <v>18</v>
      </c>
      <c r="AR30" s="26" t="s">
        <v>18</v>
      </c>
      <c r="AS30" s="26" t="s">
        <v>69</v>
      </c>
      <c r="AT30" s="26" t="s">
        <v>18</v>
      </c>
      <c r="AU30" s="26">
        <v>53</v>
      </c>
      <c r="AV30" s="26">
        <v>5</v>
      </c>
      <c r="AW30" s="26" t="s">
        <v>18</v>
      </c>
      <c r="AX30">
        <v>40072.205999999998</v>
      </c>
      <c r="AY30">
        <v>9</v>
      </c>
    </row>
  </sheetData>
  <autoFilter ref="A3:BM26" xr:uid="{3CC2370B-89D2-460E-8635-76BF28D59AFF}">
    <sortState xmlns:xlrd2="http://schemas.microsoft.com/office/spreadsheetml/2017/richdata2" ref="A4:BM26">
      <sortCondition ref="BM3"/>
    </sortState>
  </autoFilter>
  <conditionalFormatting sqref="BB1:BI2 BK1:BL2">
    <cfRule type="dataBar" priority="1">
      <dataBar>
        <cfvo type="min"/>
        <cfvo type="max"/>
        <color rgb="FF63C384"/>
      </dataBar>
      <extLst>
        <ext xmlns:x14="http://schemas.microsoft.com/office/spreadsheetml/2009/9/main" uri="{B025F937-C7B1-47D3-B67F-A62EFF666E3E}">
          <x14:id>{334801B1-0BAA-4B3B-87C6-8B544E9A6D74}</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334801B1-0BAA-4B3B-87C6-8B544E9A6D74}">
            <x14:dataBar minLength="0" maxLength="100" border="1" negativeBarBorderColorSameAsPositive="0">
              <x14:cfvo type="autoMin"/>
              <x14:cfvo type="autoMax"/>
              <x14:borderColor rgb="FF63C384"/>
              <x14:negativeFillColor rgb="FFFF0000"/>
              <x14:negativeBorderColor rgb="FFFF0000"/>
              <x14:axisColor rgb="FF000000"/>
            </x14:dataBar>
          </x14:cfRule>
          <xm:sqref>BB1:BI2 BK1:BL2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C326-AA18-424E-94F1-ADC4EDFDC7D3}">
  <dimension ref="A1:BM80"/>
  <sheetViews>
    <sheetView workbookViewId="0">
      <selection activeCell="BM7" sqref="BM7"/>
    </sheetView>
  </sheetViews>
  <sheetFormatPr defaultRowHeight="14.4"/>
  <cols>
    <col min="50" max="50" width="11.109375" bestFit="1" customWidth="1"/>
  </cols>
  <sheetData>
    <row r="1" spans="1:65">
      <c r="A1" s="12" t="s">
        <v>0</v>
      </c>
      <c r="B1" s="12" t="s">
        <v>1</v>
      </c>
      <c r="C1" s="13" t="s">
        <v>2</v>
      </c>
      <c r="D1" s="33"/>
      <c r="E1" s="31" t="s">
        <v>169</v>
      </c>
      <c r="F1" s="32"/>
      <c r="G1" s="14"/>
      <c r="H1" s="14"/>
      <c r="I1" s="14"/>
      <c r="J1" s="14"/>
      <c r="K1" s="15"/>
      <c r="L1" s="15"/>
      <c r="M1" s="15"/>
      <c r="N1" s="16"/>
      <c r="O1" s="15"/>
      <c r="P1" s="15"/>
      <c r="Q1" s="15"/>
      <c r="R1" s="1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BB1" s="6" t="s">
        <v>1208</v>
      </c>
      <c r="BC1" s="6" t="s">
        <v>1209</v>
      </c>
      <c r="BD1" s="6" t="s">
        <v>1210</v>
      </c>
      <c r="BF1" s="6" t="s">
        <v>1208</v>
      </c>
      <c r="BG1" s="6" t="s">
        <v>1209</v>
      </c>
      <c r="BH1" s="6" t="s">
        <v>1210</v>
      </c>
      <c r="BI1" s="6" t="s">
        <v>1217</v>
      </c>
      <c r="BK1" s="6" t="s">
        <v>1208</v>
      </c>
      <c r="BL1" s="6" t="s">
        <v>1209</v>
      </c>
    </row>
    <row r="2" spans="1:65">
      <c r="A2" s="12" t="s">
        <v>3</v>
      </c>
      <c r="B2" s="17"/>
      <c r="C2" s="18"/>
      <c r="D2" s="14"/>
      <c r="E2" s="14"/>
      <c r="F2" s="14"/>
      <c r="G2" s="14"/>
      <c r="H2" s="14"/>
      <c r="I2" s="14"/>
      <c r="J2" s="14"/>
      <c r="K2" s="15"/>
      <c r="L2" s="15"/>
      <c r="M2" s="15"/>
      <c r="N2" s="16"/>
      <c r="O2" s="15"/>
      <c r="P2" s="15"/>
      <c r="Q2" s="15"/>
      <c r="R2" s="1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t="s">
        <v>65</v>
      </c>
      <c r="AT2" s="16"/>
      <c r="AU2" s="16"/>
      <c r="AV2" s="16"/>
      <c r="AW2" s="16" t="s">
        <v>109</v>
      </c>
      <c r="AZ2" s="6" t="s">
        <v>114</v>
      </c>
      <c r="BB2">
        <v>0.4</v>
      </c>
      <c r="BC2">
        <v>0.3</v>
      </c>
      <c r="BD2">
        <v>0.3</v>
      </c>
      <c r="BF2">
        <v>0.3</v>
      </c>
      <c r="BG2">
        <v>0.25</v>
      </c>
      <c r="BH2">
        <v>0.25</v>
      </c>
      <c r="BI2">
        <v>0.2</v>
      </c>
      <c r="BK2">
        <v>0.4</v>
      </c>
      <c r="BL2">
        <v>0.6</v>
      </c>
    </row>
    <row r="3" spans="1:65" ht="79.8">
      <c r="A3" s="19" t="s">
        <v>4</v>
      </c>
      <c r="B3" s="19" t="s">
        <v>5</v>
      </c>
      <c r="C3" s="20" t="s">
        <v>6</v>
      </c>
      <c r="D3" s="19" t="s">
        <v>7</v>
      </c>
      <c r="E3" s="19" t="s">
        <v>8</v>
      </c>
      <c r="F3" s="19" t="s">
        <v>9</v>
      </c>
      <c r="G3" s="19" t="s">
        <v>10</v>
      </c>
      <c r="H3" s="19" t="s">
        <v>11</v>
      </c>
      <c r="I3" s="19" t="s">
        <v>12</v>
      </c>
      <c r="J3" s="19" t="s">
        <v>13</v>
      </c>
      <c r="K3" s="21" t="s">
        <v>14</v>
      </c>
      <c r="L3" s="21" t="s">
        <v>139</v>
      </c>
      <c r="M3" s="21" t="s">
        <v>141</v>
      </c>
      <c r="N3" s="22" t="s">
        <v>116</v>
      </c>
      <c r="O3" s="21" t="s">
        <v>15</v>
      </c>
      <c r="P3" s="23" t="s">
        <v>117</v>
      </c>
      <c r="Q3" s="23" t="s">
        <v>143</v>
      </c>
      <c r="R3" s="23" t="s">
        <v>145</v>
      </c>
      <c r="S3" s="24" t="s">
        <v>102</v>
      </c>
      <c r="T3" s="24" t="s">
        <v>103</v>
      </c>
      <c r="U3" s="24" t="s">
        <v>104</v>
      </c>
      <c r="V3" s="24" t="s">
        <v>105</v>
      </c>
      <c r="W3" s="9" t="s">
        <v>60</v>
      </c>
      <c r="X3" s="9" t="s">
        <v>72</v>
      </c>
      <c r="Y3" s="9" t="s">
        <v>73</v>
      </c>
      <c r="Z3" s="9" t="s">
        <v>61</v>
      </c>
      <c r="AA3" s="9" t="s">
        <v>74</v>
      </c>
      <c r="AB3" s="9" t="s">
        <v>147</v>
      </c>
      <c r="AC3" s="9" t="s">
        <v>149</v>
      </c>
      <c r="AD3" s="9" t="s">
        <v>151</v>
      </c>
      <c r="AE3" s="9" t="s">
        <v>153</v>
      </c>
      <c r="AF3" s="11" t="s">
        <v>155</v>
      </c>
      <c r="AG3" s="11" t="s">
        <v>157</v>
      </c>
      <c r="AH3" s="11" t="s">
        <v>159</v>
      </c>
      <c r="AI3" s="11" t="s">
        <v>161</v>
      </c>
      <c r="AJ3" s="11" t="s">
        <v>163</v>
      </c>
      <c r="AK3" s="11" t="s">
        <v>165</v>
      </c>
      <c r="AL3" s="11" t="s">
        <v>62</v>
      </c>
      <c r="AM3" s="11" t="s">
        <v>75</v>
      </c>
      <c r="AN3" s="11" t="s">
        <v>76</v>
      </c>
      <c r="AO3" s="11" t="s">
        <v>77</v>
      </c>
      <c r="AP3" s="11" t="s">
        <v>63</v>
      </c>
      <c r="AQ3" s="11" t="s">
        <v>106</v>
      </c>
      <c r="AR3" s="11" t="s">
        <v>107</v>
      </c>
      <c r="AS3" s="25" t="s">
        <v>64</v>
      </c>
      <c r="AT3" s="25" t="s">
        <v>78</v>
      </c>
      <c r="AU3" s="25" t="s">
        <v>79</v>
      </c>
      <c r="AV3" s="25" t="s">
        <v>80</v>
      </c>
      <c r="AW3" s="25" t="s">
        <v>108</v>
      </c>
      <c r="AX3" s="25" t="s">
        <v>1203</v>
      </c>
      <c r="AZ3" s="37" t="s">
        <v>1219</v>
      </c>
      <c r="BA3" s="37" t="s">
        <v>1207</v>
      </c>
      <c r="BC3" s="38" t="s">
        <v>1211</v>
      </c>
      <c r="BD3" s="39" t="s">
        <v>1214</v>
      </c>
      <c r="BE3" s="39" t="s">
        <v>1213</v>
      </c>
      <c r="BF3" s="39" t="s">
        <v>1212</v>
      </c>
      <c r="BG3" s="39" t="s">
        <v>1215</v>
      </c>
      <c r="BH3" s="40" t="s">
        <v>1216</v>
      </c>
      <c r="BJ3" s="41" t="s">
        <v>1223</v>
      </c>
      <c r="BK3" s="6" t="s">
        <v>1225</v>
      </c>
      <c r="BL3" s="41" t="s">
        <v>1216</v>
      </c>
      <c r="BM3" s="43" t="s">
        <v>1228</v>
      </c>
    </row>
    <row r="4" spans="1:65">
      <c r="A4" s="27" t="s">
        <v>1125</v>
      </c>
      <c r="B4" s="27" t="s">
        <v>1126</v>
      </c>
      <c r="C4" s="28">
        <v>11456591928.67</v>
      </c>
      <c r="D4" s="29">
        <v>102.23000335693359</v>
      </c>
      <c r="E4" s="29">
        <v>12.67889404296875</v>
      </c>
      <c r="F4" s="29">
        <v>12.471856835682193</v>
      </c>
      <c r="G4" s="29">
        <v>6531896960</v>
      </c>
      <c r="H4" s="29">
        <v>6.5394590273499489</v>
      </c>
      <c r="I4" s="29" t="s">
        <v>23</v>
      </c>
      <c r="J4" s="29" t="s">
        <v>33</v>
      </c>
      <c r="K4" s="30">
        <v>275.36399999999998</v>
      </c>
      <c r="L4" s="30">
        <v>177.91800000000001</v>
      </c>
      <c r="M4" s="30">
        <v>41.887</v>
      </c>
      <c r="N4" s="26" t="s">
        <v>118</v>
      </c>
      <c r="O4" s="30" t="s">
        <v>18</v>
      </c>
      <c r="P4" s="30" t="s">
        <v>18</v>
      </c>
      <c r="Q4" s="30" t="s">
        <v>167</v>
      </c>
      <c r="R4" s="30">
        <v>8.1535930633544922</v>
      </c>
      <c r="S4" s="26" t="s">
        <v>18</v>
      </c>
      <c r="T4" s="26" t="s">
        <v>18</v>
      </c>
      <c r="U4" s="26" t="s">
        <v>18</v>
      </c>
      <c r="V4" s="26" t="s">
        <v>18</v>
      </c>
      <c r="W4" s="26">
        <v>9</v>
      </c>
      <c r="X4" s="26" t="s">
        <v>18</v>
      </c>
      <c r="Y4" s="26">
        <v>61.555599212646484</v>
      </c>
      <c r="Z4" s="26">
        <v>44.444400787353516</v>
      </c>
      <c r="AA4" s="26" t="s">
        <v>18</v>
      </c>
      <c r="AB4" s="26">
        <v>8.4825782775878906</v>
      </c>
      <c r="AC4" s="26">
        <v>5.2258830070495605</v>
      </c>
      <c r="AD4" s="26">
        <v>3.4477090835571289</v>
      </c>
      <c r="AE4" s="26">
        <v>9.7789754867553711</v>
      </c>
      <c r="AF4" s="26" t="s">
        <v>167</v>
      </c>
      <c r="AG4" s="26" t="s">
        <v>167</v>
      </c>
      <c r="AH4" s="26">
        <v>2.8964371681213379</v>
      </c>
      <c r="AI4" s="26">
        <v>10</v>
      </c>
      <c r="AJ4" s="26" t="s">
        <v>167</v>
      </c>
      <c r="AK4" s="26" t="s">
        <v>167</v>
      </c>
      <c r="AL4" s="26" t="s">
        <v>18</v>
      </c>
      <c r="AM4" s="26" t="s">
        <v>18</v>
      </c>
      <c r="AN4" s="26" t="s">
        <v>18</v>
      </c>
      <c r="AO4" s="26" t="s">
        <v>18</v>
      </c>
      <c r="AP4" s="26" t="s">
        <v>18</v>
      </c>
      <c r="AQ4" s="26" t="s">
        <v>18</v>
      </c>
      <c r="AR4" s="26" t="s">
        <v>18</v>
      </c>
      <c r="AS4" s="26" t="s">
        <v>71</v>
      </c>
      <c r="AT4" s="26" t="s">
        <v>18</v>
      </c>
      <c r="AU4" s="26">
        <v>57</v>
      </c>
      <c r="AV4" s="26">
        <v>9</v>
      </c>
      <c r="AW4" s="26" t="s">
        <v>18</v>
      </c>
      <c r="AX4">
        <f>K4+L4+M4</f>
        <v>495.16899999999998</v>
      </c>
      <c r="AY4">
        <f>_xlfn.RANK.AVG(AX4,$AX$4:$AX$56,1)</f>
        <v>12</v>
      </c>
      <c r="AZ4">
        <f>_xlfn.RANK.AVG(R4,$R$4:$R$56,0)</f>
        <v>5</v>
      </c>
      <c r="BA4">
        <f>IF(U4=$AZ$2,1,0)</f>
        <v>0</v>
      </c>
      <c r="BC4">
        <f>($BB$2*AY4)+($BC$2*AZ4)+($BD$2*-BA4)</f>
        <v>6.3000000000000007</v>
      </c>
      <c r="BD4">
        <f>_xlfn.RANK.AVG(AC4,$AC$4:$AC$56,0)</f>
        <v>51</v>
      </c>
      <c r="BE4">
        <f>_xlfn.RANK.AVG(AB4,$AB$4:$AB$56,0)</f>
        <v>5</v>
      </c>
      <c r="BF4">
        <f>_xlfn.RANK.AVG(Z4,$Z$4:$Z$56,0)</f>
        <v>11</v>
      </c>
      <c r="BG4">
        <f>_xlfn.RANK.AVG(AE4,$AE$4:$AE$56,0)</f>
        <v>3</v>
      </c>
      <c r="BH4">
        <f>($BF$2*BD4)+($BG$2*BE4)+($BH$2*BF4)+($BI$2*BG4)</f>
        <v>19.899999999999999</v>
      </c>
      <c r="BJ4">
        <f>_xlfn.RANK.AVG(AH4,$AH$4:$AH$68,0)</f>
        <v>32</v>
      </c>
      <c r="BK4">
        <f>_xlfn.RANK.AVG(AI4,$AI$4:$AI$68,0)</f>
        <v>7</v>
      </c>
      <c r="BL4">
        <f>$BK$2*BJ4+$BL$2*BK4</f>
        <v>17</v>
      </c>
      <c r="BM4" s="43">
        <f>(1/3)*BC4+(1/3)*BH4+(1/3)*BL4</f>
        <v>14.399999999999999</v>
      </c>
    </row>
    <row r="5" spans="1:65">
      <c r="A5" s="27" t="s">
        <v>1165</v>
      </c>
      <c r="B5" s="27" t="s">
        <v>1166</v>
      </c>
      <c r="C5" s="28">
        <v>9460951852.3199997</v>
      </c>
      <c r="D5" s="29">
        <v>43.740001678466797</v>
      </c>
      <c r="E5" s="29">
        <v>9.2866230010986328</v>
      </c>
      <c r="F5" s="29">
        <v>-6.6979507638792786</v>
      </c>
      <c r="G5" s="29">
        <v>11528000000</v>
      </c>
      <c r="H5" s="29">
        <v>3.6399999856948853</v>
      </c>
      <c r="I5" s="29" t="s">
        <v>23</v>
      </c>
      <c r="J5" s="29" t="s">
        <v>33</v>
      </c>
      <c r="K5" s="30">
        <v>262.15300000000002</v>
      </c>
      <c r="L5" s="30">
        <v>612.63099999999997</v>
      </c>
      <c r="M5" s="30">
        <v>1036.6959999999999</v>
      </c>
      <c r="N5" s="26" t="s">
        <v>118</v>
      </c>
      <c r="O5" s="30" t="s">
        <v>18</v>
      </c>
      <c r="P5" s="30" t="s">
        <v>18</v>
      </c>
      <c r="Q5" s="30" t="s">
        <v>167</v>
      </c>
      <c r="R5" s="30">
        <v>7.8363561630249023</v>
      </c>
      <c r="S5" s="26" t="s">
        <v>18</v>
      </c>
      <c r="T5" s="26" t="s">
        <v>18</v>
      </c>
      <c r="U5" s="26" t="s">
        <v>114</v>
      </c>
      <c r="V5" s="26" t="s">
        <v>18</v>
      </c>
      <c r="W5" s="26">
        <v>9</v>
      </c>
      <c r="X5" s="26" t="s">
        <v>18</v>
      </c>
      <c r="Y5" s="26">
        <v>67.55560302734375</v>
      </c>
      <c r="Z5" s="26">
        <v>22.222200393676758</v>
      </c>
      <c r="AA5" s="26" t="s">
        <v>18</v>
      </c>
      <c r="AB5" s="26">
        <v>7.3564186096191406</v>
      </c>
      <c r="AC5" s="26">
        <v>8.1875133514404297</v>
      </c>
      <c r="AD5" s="26">
        <v>8.5357933044433594</v>
      </c>
      <c r="AE5" s="26">
        <v>9.9663352966308594</v>
      </c>
      <c r="AF5" s="26" t="s">
        <v>167</v>
      </c>
      <c r="AG5" s="26" t="s">
        <v>167</v>
      </c>
      <c r="AH5" s="26">
        <v>6.4762091636657715</v>
      </c>
      <c r="AI5" s="26">
        <v>10</v>
      </c>
      <c r="AJ5" s="26" t="s">
        <v>167</v>
      </c>
      <c r="AK5" s="26" t="s">
        <v>167</v>
      </c>
      <c r="AL5" s="26" t="s">
        <v>18</v>
      </c>
      <c r="AM5" s="26" t="s">
        <v>18</v>
      </c>
      <c r="AN5" s="26" t="s">
        <v>18</v>
      </c>
      <c r="AO5" s="26">
        <v>47</v>
      </c>
      <c r="AP5" s="26" t="s">
        <v>18</v>
      </c>
      <c r="AQ5" s="26" t="s">
        <v>18</v>
      </c>
      <c r="AR5" s="26" t="s">
        <v>18</v>
      </c>
      <c r="AS5" s="26" t="s">
        <v>66</v>
      </c>
      <c r="AT5" s="26" t="s">
        <v>18</v>
      </c>
      <c r="AU5" s="26">
        <v>82</v>
      </c>
      <c r="AV5" s="26">
        <v>9</v>
      </c>
      <c r="AW5" s="26" t="s">
        <v>18</v>
      </c>
      <c r="AX5">
        <f>K5+L5+M5</f>
        <v>1911.48</v>
      </c>
      <c r="AY5">
        <f>_xlfn.RANK.AVG(AX5,$AX$4:$AX$56,1)</f>
        <v>22</v>
      </c>
      <c r="AZ5">
        <f>_xlfn.RANK.AVG(R5,$R$4:$R$56,0)</f>
        <v>9</v>
      </c>
      <c r="BA5">
        <f>IF(U5=$AZ$2,1,0)</f>
        <v>1</v>
      </c>
      <c r="BC5">
        <f>($BB$2*AY5)+($BC$2*AZ5)+($BD$2*-BA5)</f>
        <v>11.2</v>
      </c>
      <c r="BD5">
        <f>_xlfn.RANK.AVG(AC5,$AC$4:$AC$56,0)</f>
        <v>19</v>
      </c>
      <c r="BE5">
        <f>_xlfn.RANK.AVG(AB5,$AB$4:$AB$56,0)</f>
        <v>23</v>
      </c>
      <c r="BF5">
        <f>_xlfn.RANK.AVG(Z5,$Z$4:$Z$56,0)</f>
        <v>48.5</v>
      </c>
      <c r="BG5">
        <f>_xlfn.RANK.AVG(AE5,$AE$4:$AE$56,0)</f>
        <v>2</v>
      </c>
      <c r="BH5">
        <f>($BF$2*BD5)+($BG$2*BE5)+($BH$2*BF5)+($BI$2*BG5)</f>
        <v>23.974999999999998</v>
      </c>
      <c r="BJ5">
        <f>_xlfn.RANK.AVG(AH5,$AH$4:$AH$68,0)</f>
        <v>11</v>
      </c>
      <c r="BK5">
        <f>_xlfn.RANK.AVG(AI5,$AI$4:$AI$68,0)</f>
        <v>7</v>
      </c>
      <c r="BL5">
        <f>$BK$2*BJ5+$BL$2*BK5</f>
        <v>8.6000000000000014</v>
      </c>
      <c r="BM5" s="43">
        <f>(1/3)*BC5+(1/3)*BH5+(1/3)*BL5</f>
        <v>14.591666666666665</v>
      </c>
    </row>
    <row r="6" spans="1:65">
      <c r="A6" s="27" t="s">
        <v>809</v>
      </c>
      <c r="B6" s="27" t="s">
        <v>810</v>
      </c>
      <c r="C6" s="28">
        <v>25238760862.719997</v>
      </c>
      <c r="D6" s="29">
        <v>522.8800048828125</v>
      </c>
      <c r="E6" s="29">
        <v>19.932207107543945</v>
      </c>
      <c r="F6" s="29">
        <v>6.7123850086621806</v>
      </c>
      <c r="G6" s="29">
        <v>11207303168</v>
      </c>
      <c r="H6" s="29">
        <v>26.190000534057617</v>
      </c>
      <c r="I6" s="29" t="s">
        <v>23</v>
      </c>
      <c r="J6" s="29" t="s">
        <v>54</v>
      </c>
      <c r="K6" s="30">
        <v>8.8550000000000004</v>
      </c>
      <c r="L6" s="30">
        <v>112.69</v>
      </c>
      <c r="M6" s="30">
        <v>3849.12</v>
      </c>
      <c r="N6" s="26" t="s">
        <v>122</v>
      </c>
      <c r="O6" s="30">
        <v>89.093002319335938</v>
      </c>
      <c r="P6" s="30">
        <v>8.727266898955186</v>
      </c>
      <c r="Q6" s="30" t="s">
        <v>167</v>
      </c>
      <c r="R6" s="30">
        <v>6.9212727546691895</v>
      </c>
      <c r="S6" s="26" t="s">
        <v>114</v>
      </c>
      <c r="T6" s="26" t="s">
        <v>114</v>
      </c>
      <c r="U6" s="26" t="s">
        <v>114</v>
      </c>
      <c r="V6" s="26" t="s">
        <v>115</v>
      </c>
      <c r="W6" s="26">
        <v>11</v>
      </c>
      <c r="X6" s="26">
        <v>90.909103393554688</v>
      </c>
      <c r="Y6" s="26">
        <v>59.727298736572266</v>
      </c>
      <c r="Z6" s="26">
        <v>54.545501708984375</v>
      </c>
      <c r="AA6" s="26">
        <v>75</v>
      </c>
      <c r="AB6" s="26">
        <v>7.739861011505127</v>
      </c>
      <c r="AC6" s="26">
        <v>8.247899055480957</v>
      </c>
      <c r="AD6" s="26">
        <v>4.2846660614013672</v>
      </c>
      <c r="AE6" s="26">
        <v>7.1160516738891602</v>
      </c>
      <c r="AF6" s="26">
        <v>0</v>
      </c>
      <c r="AG6" s="26" t="s">
        <v>167</v>
      </c>
      <c r="AH6" s="26">
        <v>6.325230598449707</v>
      </c>
      <c r="AI6" s="26">
        <v>10</v>
      </c>
      <c r="AJ6" s="26" t="s">
        <v>167</v>
      </c>
      <c r="AK6" s="26" t="s">
        <v>167</v>
      </c>
      <c r="AL6" s="26">
        <v>37.599998474121094</v>
      </c>
      <c r="AM6" s="26" t="s">
        <v>18</v>
      </c>
      <c r="AN6" s="26">
        <v>94.400001525878906</v>
      </c>
      <c r="AO6" s="26">
        <v>0</v>
      </c>
      <c r="AP6" s="26" t="s">
        <v>18</v>
      </c>
      <c r="AQ6" s="26" t="s">
        <v>115</v>
      </c>
      <c r="AR6" s="26" t="s">
        <v>18</v>
      </c>
      <c r="AS6" s="26" t="s">
        <v>67</v>
      </c>
      <c r="AT6" s="26">
        <v>48.486067800020116</v>
      </c>
      <c r="AU6" s="26">
        <v>86</v>
      </c>
      <c r="AV6" s="26">
        <v>4</v>
      </c>
      <c r="AW6" s="26" t="s">
        <v>115</v>
      </c>
      <c r="AX6">
        <f>K6+L6+M6</f>
        <v>3970.665</v>
      </c>
      <c r="AY6">
        <f>_xlfn.RANK.AVG(AX6,$AX$4:$AX$56,1)</f>
        <v>27</v>
      </c>
      <c r="AZ6">
        <f>_xlfn.RANK.AVG(R6,$R$4:$R$56,0)</f>
        <v>13</v>
      </c>
      <c r="BA6">
        <f>IF(U6=$AZ$2,1,0)</f>
        <v>1</v>
      </c>
      <c r="BC6">
        <f>($BB$2*AY6)+($BC$2*AZ6)+($BD$2*-BA6)</f>
        <v>14.4</v>
      </c>
      <c r="BD6">
        <f>_xlfn.RANK.AVG(AC6,$AC$4:$AC$56,0)</f>
        <v>17</v>
      </c>
      <c r="BE6">
        <f>_xlfn.RANK.AVG(AB6,$AB$4:$AB$56,0)</f>
        <v>16</v>
      </c>
      <c r="BF6">
        <f>_xlfn.RANK.AVG(Z6,$Z$4:$Z$56,0)</f>
        <v>1.5</v>
      </c>
      <c r="BG6">
        <f>_xlfn.RANK.AVG(AE6,$AE$4:$AE$56,0)</f>
        <v>52</v>
      </c>
      <c r="BH6">
        <f>($BF$2*BD6)+($BG$2*BE6)+($BH$2*BF6)+($BI$2*BG6)</f>
        <v>19.875</v>
      </c>
      <c r="BJ6">
        <f>_xlfn.RANK.AVG(AH6,$AH$4:$AH$68,0)</f>
        <v>14.5</v>
      </c>
      <c r="BK6">
        <f>_xlfn.RANK.AVG(AI6,$AI$4:$AI$68,0)</f>
        <v>7</v>
      </c>
      <c r="BL6">
        <f>$BK$2*BJ6+$BL$2*BK6</f>
        <v>10</v>
      </c>
      <c r="BM6">
        <f>(1/3)*BC6+(1/3)*BH6+(1/3)*BL6</f>
        <v>14.758333333333333</v>
      </c>
    </row>
    <row r="7" spans="1:65">
      <c r="A7" s="27" t="s">
        <v>966</v>
      </c>
      <c r="B7" s="27" t="s">
        <v>967</v>
      </c>
      <c r="C7" s="28">
        <v>17667735831.850002</v>
      </c>
      <c r="D7" s="29">
        <v>82.029998779296875</v>
      </c>
      <c r="E7" s="29">
        <v>13.392130851745605</v>
      </c>
      <c r="F7" s="29">
        <v>6.0438729683121029</v>
      </c>
      <c r="G7" s="29">
        <v>43451999232</v>
      </c>
      <c r="H7" s="29">
        <v>5.7000001668930054</v>
      </c>
      <c r="I7" s="29" t="s">
        <v>23</v>
      </c>
      <c r="J7" s="29" t="s">
        <v>54</v>
      </c>
      <c r="K7" s="30">
        <v>218.90899999999999</v>
      </c>
      <c r="L7" s="30">
        <v>280.95999999999998</v>
      </c>
      <c r="M7" s="30">
        <v>17107.710999999999</v>
      </c>
      <c r="N7" s="26" t="s">
        <v>118</v>
      </c>
      <c r="O7" s="30" t="s">
        <v>18</v>
      </c>
      <c r="P7" s="30" t="s">
        <v>18</v>
      </c>
      <c r="Q7" s="30" t="s">
        <v>167</v>
      </c>
      <c r="R7" s="30">
        <v>7.0590152740478516</v>
      </c>
      <c r="S7" s="26" t="s">
        <v>18</v>
      </c>
      <c r="T7" s="26" t="s">
        <v>18</v>
      </c>
      <c r="U7" s="26" t="s">
        <v>18</v>
      </c>
      <c r="V7" s="26" t="s">
        <v>18</v>
      </c>
      <c r="W7" s="26">
        <v>13</v>
      </c>
      <c r="X7" s="26" t="s">
        <v>18</v>
      </c>
      <c r="Y7" s="26">
        <v>56.692298889160156</v>
      </c>
      <c r="Z7" s="26">
        <v>53.846199035644531</v>
      </c>
      <c r="AA7" s="26" t="s">
        <v>18</v>
      </c>
      <c r="AB7" s="26">
        <v>9.0963859558105469</v>
      </c>
      <c r="AC7" s="26">
        <v>8.8809432983398438</v>
      </c>
      <c r="AD7" s="26">
        <v>8.6580209732055664</v>
      </c>
      <c r="AE7" s="26">
        <v>9.2675247192382813</v>
      </c>
      <c r="AF7" s="26">
        <v>10</v>
      </c>
      <c r="AG7" s="26" t="s">
        <v>167</v>
      </c>
      <c r="AH7" s="26">
        <v>6.3353304862976074</v>
      </c>
      <c r="AI7" s="26">
        <v>3</v>
      </c>
      <c r="AJ7" s="26" t="s">
        <v>167</v>
      </c>
      <c r="AK7" s="26" t="s">
        <v>167</v>
      </c>
      <c r="AL7" s="26" t="s">
        <v>18</v>
      </c>
      <c r="AM7" s="26" t="s">
        <v>18</v>
      </c>
      <c r="AN7" s="26" t="s">
        <v>18</v>
      </c>
      <c r="AO7" s="26" t="s">
        <v>18</v>
      </c>
      <c r="AP7" s="26" t="s">
        <v>18</v>
      </c>
      <c r="AQ7" s="26" t="s">
        <v>18</v>
      </c>
      <c r="AR7" s="26" t="s">
        <v>18</v>
      </c>
      <c r="AS7" s="26" t="s">
        <v>68</v>
      </c>
      <c r="AT7" s="26" t="s">
        <v>18</v>
      </c>
      <c r="AU7" s="26">
        <v>94</v>
      </c>
      <c r="AV7" s="26">
        <v>1</v>
      </c>
      <c r="AW7" s="26" t="s">
        <v>18</v>
      </c>
      <c r="AX7">
        <f>K7+L7+M7</f>
        <v>17607.579999999998</v>
      </c>
      <c r="AY7">
        <f>_xlfn.RANK.AVG(AX7,$AX$4:$AX$56,1)</f>
        <v>40</v>
      </c>
      <c r="AZ7">
        <f>_xlfn.RANK.AVG(R7,$R$4:$R$56,0)</f>
        <v>12</v>
      </c>
      <c r="BA7">
        <f>IF(U7=$AZ$2,1,0)</f>
        <v>0</v>
      </c>
      <c r="BC7">
        <f>($BB$2*AY7)+($BC$2*AZ7)+($BD$2*-BA7)</f>
        <v>19.600000000000001</v>
      </c>
      <c r="BD7">
        <f>_xlfn.RANK.AVG(AC7,$AC$4:$AC$56,0)</f>
        <v>5</v>
      </c>
      <c r="BE7">
        <f>_xlfn.RANK.AVG(AB7,$AB$4:$AB$56,0)</f>
        <v>2</v>
      </c>
      <c r="BF7">
        <f>_xlfn.RANK.AVG(Z7,$Z$4:$Z$56,0)</f>
        <v>3</v>
      </c>
      <c r="BG7">
        <f>_xlfn.RANK.AVG(AE7,$AE$4:$AE$56,0)</f>
        <v>10</v>
      </c>
      <c r="BH7">
        <f>($BF$2*BD7)+($BG$2*BE7)+($BH$2*BF7)+($BI$2*BG7)</f>
        <v>4.75</v>
      </c>
      <c r="BJ7">
        <f>_xlfn.RANK.AVG(AH7,$AH$4:$AH$68,0)</f>
        <v>13</v>
      </c>
      <c r="BK7">
        <f>_xlfn.RANK.AVG(AI7,$AI$4:$AI$68,0)</f>
        <v>31</v>
      </c>
      <c r="BL7">
        <f>$BK$2*BJ7+$BL$2*BK7</f>
        <v>23.799999999999997</v>
      </c>
      <c r="BM7" s="43">
        <f>(1/3)*BC7+(1/3)*BH7+(1/3)*BL7</f>
        <v>16.049999999999997</v>
      </c>
    </row>
    <row r="8" spans="1:65">
      <c r="A8" s="27" t="s">
        <v>667</v>
      </c>
      <c r="B8" s="27" t="s">
        <v>668</v>
      </c>
      <c r="C8" s="28">
        <v>39007275222</v>
      </c>
      <c r="D8" s="29">
        <v>138.64999389648438</v>
      </c>
      <c r="E8" s="29">
        <v>27.215286254882813</v>
      </c>
      <c r="F8" s="29">
        <v>6.6458677535119914</v>
      </c>
      <c r="G8" s="29">
        <v>7076000000</v>
      </c>
      <c r="H8" s="29">
        <v>5.690000057220459</v>
      </c>
      <c r="I8" s="29" t="s">
        <v>23</v>
      </c>
      <c r="J8" s="29" t="s">
        <v>33</v>
      </c>
      <c r="K8" s="30">
        <v>35.317</v>
      </c>
      <c r="L8" s="30">
        <v>97.183999999999997</v>
      </c>
      <c r="M8" s="30">
        <v>23538.011999999999</v>
      </c>
      <c r="N8" s="26" t="s">
        <v>118</v>
      </c>
      <c r="O8" s="30" t="s">
        <v>18</v>
      </c>
      <c r="P8" s="30" t="s">
        <v>18</v>
      </c>
      <c r="Q8" s="30">
        <v>4.7114772796630859</v>
      </c>
      <c r="R8" s="30">
        <v>8.6268014907836914</v>
      </c>
      <c r="S8" s="26" t="s">
        <v>18</v>
      </c>
      <c r="T8" s="26" t="s">
        <v>18</v>
      </c>
      <c r="U8" s="26" t="s">
        <v>114</v>
      </c>
      <c r="V8" s="26" t="s">
        <v>18</v>
      </c>
      <c r="W8" s="26">
        <v>12</v>
      </c>
      <c r="X8" s="26" t="s">
        <v>18</v>
      </c>
      <c r="Y8" s="26">
        <v>61.083301544189453</v>
      </c>
      <c r="Z8" s="26">
        <v>33.333301544189453</v>
      </c>
      <c r="AA8" s="26" t="s">
        <v>18</v>
      </c>
      <c r="AB8" s="26">
        <v>7.4969358444213867</v>
      </c>
      <c r="AC8" s="26">
        <v>8.0004816055297852</v>
      </c>
      <c r="AD8" s="26">
        <v>7.4231243133544922</v>
      </c>
      <c r="AE8" s="26">
        <v>8.7194976806640625</v>
      </c>
      <c r="AF8" s="26">
        <v>3</v>
      </c>
      <c r="AG8" s="26">
        <v>7.9494895935058594</v>
      </c>
      <c r="AH8" s="26">
        <v>7.3419895172119141</v>
      </c>
      <c r="AI8" s="26">
        <v>10</v>
      </c>
      <c r="AJ8" s="26">
        <v>10</v>
      </c>
      <c r="AK8" s="26" t="s">
        <v>167</v>
      </c>
      <c r="AL8" s="26" t="s">
        <v>18</v>
      </c>
      <c r="AM8" s="26" t="s">
        <v>18</v>
      </c>
      <c r="AN8" s="26" t="s">
        <v>18</v>
      </c>
      <c r="AO8" s="26" t="s">
        <v>18</v>
      </c>
      <c r="AP8" s="26" t="s">
        <v>18</v>
      </c>
      <c r="AQ8" s="26" t="s">
        <v>18</v>
      </c>
      <c r="AR8" s="26" t="s">
        <v>18</v>
      </c>
      <c r="AS8" s="26" t="s">
        <v>69</v>
      </c>
      <c r="AT8" s="26" t="s">
        <v>18</v>
      </c>
      <c r="AU8" s="26">
        <v>99</v>
      </c>
      <c r="AV8" s="26">
        <v>3</v>
      </c>
      <c r="AW8" s="26" t="s">
        <v>18</v>
      </c>
      <c r="AX8">
        <f>K8+L8+M8</f>
        <v>23670.512999999999</v>
      </c>
      <c r="AY8">
        <f>_xlfn.RANK.AVG(AX8,$AX$4:$AX$56,1)</f>
        <v>43</v>
      </c>
      <c r="AZ8">
        <f>_xlfn.RANK.AVG(R8,$R$4:$R$56,0)</f>
        <v>3</v>
      </c>
      <c r="BA8">
        <f>IF(U8=$AZ$2,1,0)</f>
        <v>1</v>
      </c>
      <c r="BC8">
        <f>($BB$2*AY8)+($BC$2*AZ8)+($BD$2*-BA8)</f>
        <v>17.799999999999997</v>
      </c>
      <c r="BD8">
        <f>_xlfn.RANK.AVG(AC8,$AC$4:$AC$56,0)</f>
        <v>25</v>
      </c>
      <c r="BE8">
        <f>_xlfn.RANK.AVG(AB8,$AB$4:$AB$56,0)</f>
        <v>22</v>
      </c>
      <c r="BF8">
        <f>_xlfn.RANK.AVG(Z8,$Z$4:$Z$56,0)</f>
        <v>30</v>
      </c>
      <c r="BG8">
        <f>_xlfn.RANK.AVG(AE8,$AE$4:$AE$56,0)</f>
        <v>21</v>
      </c>
      <c r="BH8">
        <f>($BF$2*BD8)+($BG$2*BE8)+($BH$2*BF8)+($BI$2*BG8)</f>
        <v>24.7</v>
      </c>
      <c r="BJ8">
        <f>_xlfn.RANK.AVG(AH8,$AH$4:$AH$68,0)</f>
        <v>5</v>
      </c>
      <c r="BK8">
        <f>_xlfn.RANK.AVG(AI8,$AI$4:$AI$68,0)</f>
        <v>7</v>
      </c>
      <c r="BL8">
        <f>$BK$2*BJ8+$BL$2*BK8</f>
        <v>6.2</v>
      </c>
      <c r="BM8">
        <f>(1/3)*BC8+(1/3)*BH8+(1/3)*BL8</f>
        <v>16.233333333333331</v>
      </c>
    </row>
    <row r="9" spans="1:65">
      <c r="A9" s="27" t="s">
        <v>1053</v>
      </c>
      <c r="B9" s="27" t="s">
        <v>1054</v>
      </c>
      <c r="C9" s="28">
        <v>14248498095.089998</v>
      </c>
      <c r="D9" s="29">
        <v>53.409999847412109</v>
      </c>
      <c r="E9" s="29">
        <v>15.048113822937012</v>
      </c>
      <c r="F9" s="29">
        <v>12.40666370900032</v>
      </c>
      <c r="G9" s="29">
        <v>13865999872</v>
      </c>
      <c r="H9" s="29">
        <v>3.4999999403953552</v>
      </c>
      <c r="I9" s="29" t="s">
        <v>23</v>
      </c>
      <c r="J9" s="29" t="s">
        <v>59</v>
      </c>
      <c r="K9" s="30">
        <v>267.26600000000002</v>
      </c>
      <c r="L9" s="30">
        <v>73.834999999999994</v>
      </c>
      <c r="M9" s="30">
        <v>22.795999999999999</v>
      </c>
      <c r="N9" s="26" t="s">
        <v>118</v>
      </c>
      <c r="O9" s="30" t="s">
        <v>18</v>
      </c>
      <c r="P9" s="30" t="s">
        <v>18</v>
      </c>
      <c r="Q9" s="30" t="s">
        <v>167</v>
      </c>
      <c r="R9" s="30">
        <v>5.4246039390563965</v>
      </c>
      <c r="S9" s="26" t="s">
        <v>18</v>
      </c>
      <c r="T9" s="26" t="s">
        <v>18</v>
      </c>
      <c r="U9" s="26" t="s">
        <v>18</v>
      </c>
      <c r="V9" s="26" t="s">
        <v>18</v>
      </c>
      <c r="W9" s="26">
        <v>9</v>
      </c>
      <c r="X9" s="26" t="s">
        <v>18</v>
      </c>
      <c r="Y9" s="26">
        <v>64.55560302734375</v>
      </c>
      <c r="Z9" s="26">
        <v>33.333301544189453</v>
      </c>
      <c r="AA9" s="26" t="s">
        <v>18</v>
      </c>
      <c r="AB9" s="26">
        <v>7.6195940971374512</v>
      </c>
      <c r="AC9" s="26">
        <v>9.1549129486083984</v>
      </c>
      <c r="AD9" s="26">
        <v>6.7851929664611816</v>
      </c>
      <c r="AE9" s="26">
        <v>7.5323066711425781</v>
      </c>
      <c r="AF9" s="26">
        <v>0</v>
      </c>
      <c r="AG9" s="26" t="s">
        <v>167</v>
      </c>
      <c r="AH9" s="26">
        <v>4.8678970336914063</v>
      </c>
      <c r="AI9" s="26">
        <v>8.7799034118652344</v>
      </c>
      <c r="AJ9" s="26" t="s">
        <v>167</v>
      </c>
      <c r="AK9" s="26" t="s">
        <v>167</v>
      </c>
      <c r="AL9" s="26" t="s">
        <v>18</v>
      </c>
      <c r="AM9" s="26" t="s">
        <v>18</v>
      </c>
      <c r="AN9" s="26" t="s">
        <v>18</v>
      </c>
      <c r="AO9" s="26" t="s">
        <v>18</v>
      </c>
      <c r="AP9" s="26" t="s">
        <v>18</v>
      </c>
      <c r="AQ9" s="26" t="s">
        <v>18</v>
      </c>
      <c r="AR9" s="26" t="s">
        <v>18</v>
      </c>
      <c r="AS9" s="26" t="s">
        <v>68</v>
      </c>
      <c r="AT9" s="26" t="s">
        <v>18</v>
      </c>
      <c r="AU9" s="26">
        <v>66</v>
      </c>
      <c r="AV9" s="26">
        <v>5</v>
      </c>
      <c r="AW9" s="26" t="s">
        <v>18</v>
      </c>
      <c r="AX9">
        <f>K9+L9+M9</f>
        <v>363.89699999999999</v>
      </c>
      <c r="AY9">
        <f>_xlfn.RANK.AVG(AX9,$AX$4:$AX$56,1)</f>
        <v>9</v>
      </c>
      <c r="AZ9">
        <f>_xlfn.RANK.AVG(R9,$R$4:$R$56,0)</f>
        <v>22</v>
      </c>
      <c r="BA9">
        <f>IF(U9=$AZ$2,1,0)</f>
        <v>0</v>
      </c>
      <c r="BC9">
        <f>($BB$2*AY9)+($BC$2*AZ9)+($BD$2*-BA9)</f>
        <v>10.199999999999999</v>
      </c>
      <c r="BD9">
        <f>_xlfn.RANK.AVG(AC9,$AC$4:$AC$56,0)</f>
        <v>1</v>
      </c>
      <c r="BE9">
        <f>_xlfn.RANK.AVG(AB9,$AB$4:$AB$56,0)</f>
        <v>19</v>
      </c>
      <c r="BF9">
        <f>_xlfn.RANK.AVG(Z9,$Z$4:$Z$56,0)</f>
        <v>30</v>
      </c>
      <c r="BG9">
        <f>_xlfn.RANK.AVG(AE9,$AE$4:$AE$56,0)</f>
        <v>48</v>
      </c>
      <c r="BH9">
        <f>($BF$2*BD9)+($BG$2*BE9)+($BH$2*BF9)+($BI$2*BG9)</f>
        <v>22.150000000000002</v>
      </c>
      <c r="BJ9">
        <f>_xlfn.RANK.AVG(AH9,$AH$4:$AH$68,0)</f>
        <v>19</v>
      </c>
      <c r="BK9">
        <f>_xlfn.RANK.AVG(AI9,$AI$4:$AI$68,0)</f>
        <v>15.5</v>
      </c>
      <c r="BL9">
        <f>$BK$2*BJ9+$BL$2*BK9</f>
        <v>16.899999999999999</v>
      </c>
      <c r="BM9">
        <f>(1/3)*BC9+(1/3)*BH9+(1/3)*BL9</f>
        <v>16.416666666666664</v>
      </c>
    </row>
    <row r="10" spans="1:65">
      <c r="A10" s="27" t="s">
        <v>884</v>
      </c>
      <c r="B10" s="27" t="s">
        <v>885</v>
      </c>
      <c r="C10" s="28">
        <v>21600828939.360001</v>
      </c>
      <c r="D10" s="29">
        <v>154.92999267578125</v>
      </c>
      <c r="E10" s="29">
        <v>16.605571746826172</v>
      </c>
      <c r="F10" s="29">
        <v>12.612261597818808</v>
      </c>
      <c r="G10" s="29">
        <v>23090610176</v>
      </c>
      <c r="H10" s="29">
        <v>9.380000114440918</v>
      </c>
      <c r="I10" s="29" t="s">
        <v>23</v>
      </c>
      <c r="J10" s="29" t="s">
        <v>59</v>
      </c>
      <c r="K10" s="30">
        <v>134.24100000000001</v>
      </c>
      <c r="L10" s="30">
        <v>144.34</v>
      </c>
      <c r="M10" s="30">
        <v>30.321000000000002</v>
      </c>
      <c r="N10" s="26" t="s">
        <v>118</v>
      </c>
      <c r="O10" s="30" t="s">
        <v>18</v>
      </c>
      <c r="P10" s="30" t="s">
        <v>18</v>
      </c>
      <c r="Q10" s="30" t="s">
        <v>167</v>
      </c>
      <c r="R10" s="30">
        <v>4.0076818466186523</v>
      </c>
      <c r="S10" s="26" t="s">
        <v>18</v>
      </c>
      <c r="T10" s="26" t="s">
        <v>18</v>
      </c>
      <c r="U10" s="26" t="s">
        <v>18</v>
      </c>
      <c r="V10" s="26" t="s">
        <v>18</v>
      </c>
      <c r="W10" s="26">
        <v>14</v>
      </c>
      <c r="X10" s="26">
        <v>85.714302062988281</v>
      </c>
      <c r="Y10" s="26">
        <v>65.928596496582031</v>
      </c>
      <c r="Z10" s="26">
        <v>28.571399688720703</v>
      </c>
      <c r="AA10" s="26" t="s">
        <v>18</v>
      </c>
      <c r="AB10" s="26">
        <v>6.7115974426269531</v>
      </c>
      <c r="AC10" s="26">
        <v>8.9052391052246094</v>
      </c>
      <c r="AD10" s="26">
        <v>7.7526040077209473</v>
      </c>
      <c r="AE10" s="26">
        <v>7.477877140045166</v>
      </c>
      <c r="AF10" s="26">
        <v>0</v>
      </c>
      <c r="AG10" s="26" t="s">
        <v>167</v>
      </c>
      <c r="AH10" s="26">
        <v>4.5549216270446777</v>
      </c>
      <c r="AI10" s="26">
        <v>10</v>
      </c>
      <c r="AJ10" s="26" t="s">
        <v>167</v>
      </c>
      <c r="AK10" s="26" t="s">
        <v>167</v>
      </c>
      <c r="AL10" s="26" t="s">
        <v>18</v>
      </c>
      <c r="AM10" s="26" t="s">
        <v>18</v>
      </c>
      <c r="AN10" s="26" t="s">
        <v>18</v>
      </c>
      <c r="AO10" s="26" t="s">
        <v>18</v>
      </c>
      <c r="AP10" s="26" t="s">
        <v>18</v>
      </c>
      <c r="AQ10" s="26" t="s">
        <v>18</v>
      </c>
      <c r="AR10" s="26" t="s">
        <v>18</v>
      </c>
      <c r="AS10" s="26" t="s">
        <v>66</v>
      </c>
      <c r="AT10" s="26" t="s">
        <v>18</v>
      </c>
      <c r="AU10" s="26">
        <v>59</v>
      </c>
      <c r="AV10" s="26">
        <v>5</v>
      </c>
      <c r="AW10" s="26" t="s">
        <v>18</v>
      </c>
      <c r="AX10">
        <f>K10+L10+M10</f>
        <v>308.90200000000004</v>
      </c>
      <c r="AY10">
        <f>_xlfn.RANK.AVG(AX10,$AX$4:$AX$56,1)</f>
        <v>5</v>
      </c>
      <c r="AZ10">
        <f>_xlfn.RANK.AVG(R10,$R$4:$R$56,0)</f>
        <v>33</v>
      </c>
      <c r="BA10">
        <f>IF(U10=$AZ$2,1,0)</f>
        <v>0</v>
      </c>
      <c r="BC10">
        <f>($BB$2*AY10)+($BC$2*AZ10)+($BD$2*-BA10)</f>
        <v>11.9</v>
      </c>
      <c r="BD10">
        <f>_xlfn.RANK.AVG(AC10,$AC$4:$AC$56,0)</f>
        <v>3</v>
      </c>
      <c r="BE10">
        <f>_xlfn.RANK.AVG(AB10,$AB$4:$AB$56,0)</f>
        <v>34</v>
      </c>
      <c r="BF10">
        <f>_xlfn.RANK.AVG(Z10,$Z$4:$Z$56,0)</f>
        <v>39</v>
      </c>
      <c r="BG10">
        <f>_xlfn.RANK.AVG(AE10,$AE$4:$AE$56,0)</f>
        <v>50</v>
      </c>
      <c r="BH10">
        <f>($BF$2*BD10)+($BG$2*BE10)+($BH$2*BF10)+($BI$2*BG10)</f>
        <v>29.15</v>
      </c>
      <c r="BJ10">
        <f>_xlfn.RANK.AVG(AH10,$AH$4:$AH$68,0)</f>
        <v>21</v>
      </c>
      <c r="BK10">
        <f>_xlfn.RANK.AVG(AI10,$AI$4:$AI$68,0)</f>
        <v>7</v>
      </c>
      <c r="BL10">
        <f>$BK$2*BJ10+$BL$2*BK10</f>
        <v>12.600000000000001</v>
      </c>
      <c r="BM10">
        <f>(1/3)*BC10+(1/3)*BH10+(1/3)*BL10</f>
        <v>17.883333333333333</v>
      </c>
    </row>
    <row r="11" spans="1:65">
      <c r="A11" s="27" t="s">
        <v>1036</v>
      </c>
      <c r="B11" s="27" t="s">
        <v>1037</v>
      </c>
      <c r="C11" s="28">
        <v>14966310252.799999</v>
      </c>
      <c r="D11" s="29">
        <v>47.209999084472656</v>
      </c>
      <c r="E11" s="29">
        <v>12.682531356811523</v>
      </c>
      <c r="F11" s="29">
        <v>5.6624860385325437</v>
      </c>
      <c r="G11" s="29">
        <v>16164248576</v>
      </c>
      <c r="H11" s="29">
        <v>3.2000000178813934</v>
      </c>
      <c r="I11" s="29" t="s">
        <v>23</v>
      </c>
      <c r="J11" s="29" t="s">
        <v>33</v>
      </c>
      <c r="K11" s="30">
        <v>240.24100000000001</v>
      </c>
      <c r="L11" s="30">
        <v>500.93400000000003</v>
      </c>
      <c r="M11" s="30">
        <v>2694.047</v>
      </c>
      <c r="N11" s="26" t="s">
        <v>118</v>
      </c>
      <c r="O11" s="30" t="s">
        <v>18</v>
      </c>
      <c r="P11" s="30" t="s">
        <v>18</v>
      </c>
      <c r="Q11" s="30" t="s">
        <v>167</v>
      </c>
      <c r="R11" s="30">
        <v>8.9109516143798828</v>
      </c>
      <c r="S11" s="26" t="s">
        <v>18</v>
      </c>
      <c r="T11" s="26" t="s">
        <v>18</v>
      </c>
      <c r="U11" s="26" t="s">
        <v>18</v>
      </c>
      <c r="V11" s="26" t="s">
        <v>18</v>
      </c>
      <c r="W11" s="26">
        <v>11</v>
      </c>
      <c r="X11" s="26" t="s">
        <v>18</v>
      </c>
      <c r="Y11" s="26">
        <v>60.909099578857422</v>
      </c>
      <c r="Z11" s="26">
        <v>36.363601684570313</v>
      </c>
      <c r="AA11" s="26" t="s">
        <v>18</v>
      </c>
      <c r="AB11" s="26">
        <v>8.148076057434082</v>
      </c>
      <c r="AC11" s="26">
        <v>8.9207019805908203</v>
      </c>
      <c r="AD11" s="26">
        <v>6.8631300926208496</v>
      </c>
      <c r="AE11" s="26">
        <v>8.6233043670654297</v>
      </c>
      <c r="AF11" s="26" t="s">
        <v>167</v>
      </c>
      <c r="AG11" s="26" t="s">
        <v>167</v>
      </c>
      <c r="AH11" s="26">
        <v>4.2618765830993652</v>
      </c>
      <c r="AI11" s="26">
        <v>3</v>
      </c>
      <c r="AJ11" s="26" t="s">
        <v>167</v>
      </c>
      <c r="AK11" s="26" t="s">
        <v>167</v>
      </c>
      <c r="AL11" s="26" t="s">
        <v>18</v>
      </c>
      <c r="AM11" s="26" t="s">
        <v>18</v>
      </c>
      <c r="AN11" s="26" t="s">
        <v>18</v>
      </c>
      <c r="AO11" s="26">
        <v>49.330001831054688</v>
      </c>
      <c r="AP11" s="26" t="s">
        <v>18</v>
      </c>
      <c r="AQ11" s="26" t="s">
        <v>18</v>
      </c>
      <c r="AR11" s="26" t="s">
        <v>18</v>
      </c>
      <c r="AS11" s="26" t="s">
        <v>69</v>
      </c>
      <c r="AT11" s="26" t="s">
        <v>18</v>
      </c>
      <c r="AU11" s="26">
        <v>86</v>
      </c>
      <c r="AV11" s="26">
        <v>1</v>
      </c>
      <c r="AW11" s="26" t="s">
        <v>18</v>
      </c>
      <c r="AX11">
        <f>K11+L11+M11</f>
        <v>3435.2220000000002</v>
      </c>
      <c r="AY11">
        <f>_xlfn.RANK.AVG(AX11,$AX$4:$AX$56,1)</f>
        <v>25</v>
      </c>
      <c r="AZ11">
        <f>_xlfn.RANK.AVG(R11,$R$4:$R$56,0)</f>
        <v>2</v>
      </c>
      <c r="BA11">
        <f>IF(U11=$AZ$2,1,0)</f>
        <v>0</v>
      </c>
      <c r="BC11">
        <f>($BB$2*AY11)+($BC$2*AZ11)+($BD$2*-BA11)</f>
        <v>10.6</v>
      </c>
      <c r="BD11">
        <f>_xlfn.RANK.AVG(AC11,$AC$4:$AC$56,0)</f>
        <v>2</v>
      </c>
      <c r="BE11">
        <f>_xlfn.RANK.AVG(AB11,$AB$4:$AB$56,0)</f>
        <v>9</v>
      </c>
      <c r="BF11">
        <f>_xlfn.RANK.AVG(Z11,$Z$4:$Z$56,0)</f>
        <v>26</v>
      </c>
      <c r="BG11">
        <f>_xlfn.RANK.AVG(AE11,$AE$4:$AE$56,0)</f>
        <v>30</v>
      </c>
      <c r="BH11">
        <f>($BF$2*BD11)+($BG$2*BE11)+($BH$2*BF11)+($BI$2*BG11)</f>
        <v>15.35</v>
      </c>
      <c r="BJ11">
        <f>_xlfn.RANK.AVG(AH11,$AH$4:$AH$68,0)</f>
        <v>24</v>
      </c>
      <c r="BK11">
        <f>_xlfn.RANK.AVG(AI11,$AI$4:$AI$68,0)</f>
        <v>31</v>
      </c>
      <c r="BL11">
        <f>$BK$2*BJ11+$BL$2*BK11</f>
        <v>28.2</v>
      </c>
      <c r="BM11">
        <f>(1/3)*BC11+(1/3)*BH11+(1/3)*BL11</f>
        <v>18.049999999999997</v>
      </c>
    </row>
    <row r="12" spans="1:65">
      <c r="A12" s="27" t="s">
        <v>1181</v>
      </c>
      <c r="B12" s="27" t="s">
        <v>1182</v>
      </c>
      <c r="C12" s="28">
        <v>8142800545.5200005</v>
      </c>
      <c r="D12" s="29">
        <v>68.720001220703125</v>
      </c>
      <c r="E12" s="29">
        <v>20.812026977539063</v>
      </c>
      <c r="F12" s="29">
        <v>-15.212833271802417</v>
      </c>
      <c r="G12" s="29">
        <v>2748377024</v>
      </c>
      <c r="H12" s="29">
        <v>2.5200000405311584</v>
      </c>
      <c r="I12" s="29" t="s">
        <v>23</v>
      </c>
      <c r="J12" s="29" t="s">
        <v>119</v>
      </c>
      <c r="K12" s="30">
        <v>0.378</v>
      </c>
      <c r="L12" s="30">
        <v>0.71199999999999997</v>
      </c>
      <c r="M12" s="30">
        <v>334.83300000000003</v>
      </c>
      <c r="N12" s="26" t="s">
        <v>118</v>
      </c>
      <c r="O12" s="30" t="s">
        <v>18</v>
      </c>
      <c r="P12" s="30" t="s">
        <v>18</v>
      </c>
      <c r="Q12" s="30">
        <v>9.5117578506469727</v>
      </c>
      <c r="R12" s="30">
        <v>7.6304459571838379</v>
      </c>
      <c r="S12" s="26" t="s">
        <v>18</v>
      </c>
      <c r="T12" s="26" t="s">
        <v>18</v>
      </c>
      <c r="U12" s="26" t="s">
        <v>18</v>
      </c>
      <c r="V12" s="26" t="s">
        <v>18</v>
      </c>
      <c r="W12" s="26">
        <v>10</v>
      </c>
      <c r="X12" s="26" t="s">
        <v>18</v>
      </c>
      <c r="Y12" s="26">
        <v>57.400001525878906</v>
      </c>
      <c r="Z12" s="26">
        <v>40</v>
      </c>
      <c r="AA12" s="26" t="s">
        <v>18</v>
      </c>
      <c r="AB12" s="26">
        <v>8.2418022155761719</v>
      </c>
      <c r="AC12" s="26">
        <v>6.6009321212768555</v>
      </c>
      <c r="AD12" s="26">
        <v>2.5879480838775635</v>
      </c>
      <c r="AE12" s="26">
        <v>8.7181196212768555</v>
      </c>
      <c r="AF12" s="26" t="s">
        <v>167</v>
      </c>
      <c r="AG12" s="26" t="s">
        <v>167</v>
      </c>
      <c r="AH12" s="26">
        <v>4.6865329742431641</v>
      </c>
      <c r="AI12" s="26">
        <v>3</v>
      </c>
      <c r="AJ12" s="26" t="s">
        <v>167</v>
      </c>
      <c r="AK12" s="26" t="s">
        <v>167</v>
      </c>
      <c r="AL12" s="26" t="s">
        <v>18</v>
      </c>
      <c r="AM12" s="26" t="s">
        <v>18</v>
      </c>
      <c r="AN12" s="26" t="s">
        <v>18</v>
      </c>
      <c r="AO12" s="26" t="s">
        <v>18</v>
      </c>
      <c r="AP12" s="26" t="s">
        <v>18</v>
      </c>
      <c r="AQ12" s="26" t="s">
        <v>18</v>
      </c>
      <c r="AR12" s="26" t="s">
        <v>18</v>
      </c>
      <c r="AS12" s="26" t="s">
        <v>66</v>
      </c>
      <c r="AT12" s="26" t="s">
        <v>18</v>
      </c>
      <c r="AU12" s="26">
        <v>94</v>
      </c>
      <c r="AV12" s="26">
        <v>9</v>
      </c>
      <c r="AW12" s="26" t="s">
        <v>18</v>
      </c>
      <c r="AX12">
        <f>K12+L12+M12</f>
        <v>335.923</v>
      </c>
      <c r="AY12">
        <f>_xlfn.RANK.AVG(AX12,$AX$4:$AX$56,1)</f>
        <v>6</v>
      </c>
      <c r="AZ12">
        <f>_xlfn.RANK.AVG(R12,$R$4:$R$56,0)</f>
        <v>10</v>
      </c>
      <c r="BA12">
        <f>IF(U12=$AZ$2,1,0)</f>
        <v>0</v>
      </c>
      <c r="BC12">
        <f>($BB$2*AY12)+($BC$2*AZ12)+($BD$2*-BA12)</f>
        <v>5.4</v>
      </c>
      <c r="BD12">
        <f>_xlfn.RANK.AVG(AC12,$AC$4:$AC$56,0)</f>
        <v>42</v>
      </c>
      <c r="BE12">
        <f>_xlfn.RANK.AVG(AB12,$AB$4:$AB$56,0)</f>
        <v>8</v>
      </c>
      <c r="BF12">
        <f>_xlfn.RANK.AVG(Z12,$Z$4:$Z$56,0)</f>
        <v>17.5</v>
      </c>
      <c r="BG12">
        <f>_xlfn.RANK.AVG(AE12,$AE$4:$AE$56,0)</f>
        <v>22</v>
      </c>
      <c r="BH12">
        <f>($BF$2*BD12)+($BG$2*BE12)+($BH$2*BF12)+($BI$2*BG12)</f>
        <v>23.375</v>
      </c>
      <c r="BJ12">
        <f>_xlfn.RANK.AVG(AH12,$AH$4:$AH$68,0)</f>
        <v>20</v>
      </c>
      <c r="BK12">
        <f>_xlfn.RANK.AVG(AI12,$AI$4:$AI$68,0)</f>
        <v>31</v>
      </c>
      <c r="BL12">
        <f>$BK$2*BJ12+$BL$2*BK12</f>
        <v>26.599999999999998</v>
      </c>
      <c r="BM12">
        <f>(1/3)*BC12+(1/3)*BH12+(1/3)*BL12</f>
        <v>18.458333333333332</v>
      </c>
    </row>
    <row r="13" spans="1:65">
      <c r="A13" s="27" t="s">
        <v>775</v>
      </c>
      <c r="B13" s="27" t="s">
        <v>776</v>
      </c>
      <c r="C13" s="28">
        <v>27340040000</v>
      </c>
      <c r="D13" s="29">
        <v>52.779998779296875</v>
      </c>
      <c r="E13" s="29">
        <v>16.55436897277832</v>
      </c>
      <c r="F13" s="29">
        <v>21.648138336735599</v>
      </c>
      <c r="G13" s="29">
        <v>10112000000</v>
      </c>
      <c r="H13" s="29">
        <v>5.2499999403953552</v>
      </c>
      <c r="I13" s="29" t="s">
        <v>23</v>
      </c>
      <c r="J13" s="29" t="s">
        <v>119</v>
      </c>
      <c r="K13" s="30">
        <v>6.4240000000000004</v>
      </c>
      <c r="L13" s="30">
        <v>77.010999999999996</v>
      </c>
      <c r="M13" s="30">
        <v>2013.377</v>
      </c>
      <c r="N13" s="26" t="s">
        <v>118</v>
      </c>
      <c r="O13" s="30" t="s">
        <v>18</v>
      </c>
      <c r="P13" s="30" t="s">
        <v>18</v>
      </c>
      <c r="Q13" s="30">
        <v>9.070704460144043</v>
      </c>
      <c r="R13" s="30">
        <v>6.3480501174926758</v>
      </c>
      <c r="S13" s="26" t="s">
        <v>18</v>
      </c>
      <c r="T13" s="26" t="s">
        <v>18</v>
      </c>
      <c r="U13" s="26" t="s">
        <v>18</v>
      </c>
      <c r="V13" s="26" t="s">
        <v>18</v>
      </c>
      <c r="W13" s="26">
        <v>10</v>
      </c>
      <c r="X13" s="26" t="s">
        <v>18</v>
      </c>
      <c r="Y13" s="26">
        <v>54.799999237060547</v>
      </c>
      <c r="Z13" s="26">
        <v>40</v>
      </c>
      <c r="AA13" s="26" t="s">
        <v>18</v>
      </c>
      <c r="AB13" s="26">
        <v>8.9215202331542969</v>
      </c>
      <c r="AC13" s="26">
        <v>7.0449824333190918</v>
      </c>
      <c r="AD13" s="26">
        <v>8.0732603073120117</v>
      </c>
      <c r="AE13" s="26">
        <v>7.7997636795043945</v>
      </c>
      <c r="AF13" s="26" t="s">
        <v>167</v>
      </c>
      <c r="AG13" s="26" t="s">
        <v>167</v>
      </c>
      <c r="AH13" s="26">
        <v>2.9465944766998291</v>
      </c>
      <c r="AI13" s="26">
        <v>10</v>
      </c>
      <c r="AJ13" s="26" t="s">
        <v>167</v>
      </c>
      <c r="AK13" s="26" t="s">
        <v>167</v>
      </c>
      <c r="AL13" s="26" t="s">
        <v>18</v>
      </c>
      <c r="AM13" s="26" t="s">
        <v>18</v>
      </c>
      <c r="AN13" s="26" t="s">
        <v>18</v>
      </c>
      <c r="AO13" s="26" t="s">
        <v>18</v>
      </c>
      <c r="AP13" s="26" t="s">
        <v>18</v>
      </c>
      <c r="AQ13" s="26" t="s">
        <v>18</v>
      </c>
      <c r="AR13" s="26" t="s">
        <v>18</v>
      </c>
      <c r="AS13" s="26" t="s">
        <v>66</v>
      </c>
      <c r="AT13" s="26" t="s">
        <v>18</v>
      </c>
      <c r="AU13" s="26">
        <v>98</v>
      </c>
      <c r="AV13" s="26">
        <v>4</v>
      </c>
      <c r="AW13" s="26" t="s">
        <v>18</v>
      </c>
      <c r="AX13">
        <f>K13+L13+M13</f>
        <v>2096.8119999999999</v>
      </c>
      <c r="AY13">
        <f>_xlfn.RANK.AVG(AX13,$AX$4:$AX$56,1)</f>
        <v>24</v>
      </c>
      <c r="AZ13">
        <f>_xlfn.RANK.AVG(R13,$R$4:$R$56,0)</f>
        <v>17</v>
      </c>
      <c r="BA13">
        <f>IF(U13=$AZ$2,1,0)</f>
        <v>0</v>
      </c>
      <c r="BC13">
        <f>($BB$2*AY13)+($BC$2*AZ13)+($BD$2*-BA13)</f>
        <v>14.700000000000001</v>
      </c>
      <c r="BD13">
        <f>_xlfn.RANK.AVG(AC13,$AC$4:$AC$56,0)</f>
        <v>37</v>
      </c>
      <c r="BE13">
        <f>_xlfn.RANK.AVG(AB13,$AB$4:$AB$56,0)</f>
        <v>4</v>
      </c>
      <c r="BF13">
        <f>_xlfn.RANK.AVG(Z13,$Z$4:$Z$56,0)</f>
        <v>17.5</v>
      </c>
      <c r="BG13">
        <f>_xlfn.RANK.AVG(AE13,$AE$4:$AE$56,0)</f>
        <v>45</v>
      </c>
      <c r="BH13">
        <f>($BF$2*BD13)+($BG$2*BE13)+($BH$2*BF13)+($BI$2*BG13)</f>
        <v>25.475000000000001</v>
      </c>
      <c r="BJ13">
        <f>_xlfn.RANK.AVG(AH13,$AH$4:$AH$68,0)</f>
        <v>31</v>
      </c>
      <c r="BK13">
        <f>_xlfn.RANK.AVG(AI13,$AI$4:$AI$68,0)</f>
        <v>7</v>
      </c>
      <c r="BL13">
        <f>$BK$2*BJ13+$BL$2*BK13</f>
        <v>16.600000000000001</v>
      </c>
      <c r="BM13">
        <f>(1/3)*BC13+(1/3)*BH13+(1/3)*BL13</f>
        <v>18.925000000000001</v>
      </c>
    </row>
    <row r="14" spans="1:65">
      <c r="A14" s="27" t="s">
        <v>767</v>
      </c>
      <c r="B14" s="27" t="s">
        <v>768</v>
      </c>
      <c r="C14" s="28">
        <v>28248023497.320004</v>
      </c>
      <c r="D14" s="29">
        <v>261.72000122070313</v>
      </c>
      <c r="E14" s="29">
        <v>26.869588851928711</v>
      </c>
      <c r="F14" s="29">
        <v>22.264055451958555</v>
      </c>
      <c r="G14" s="29">
        <v>14555741184</v>
      </c>
      <c r="H14" s="29">
        <v>10.139999747276306</v>
      </c>
      <c r="I14" s="29" t="s">
        <v>23</v>
      </c>
      <c r="J14" s="29" t="s">
        <v>54</v>
      </c>
      <c r="K14" s="30">
        <v>78.497</v>
      </c>
      <c r="L14" s="30">
        <v>186.131</v>
      </c>
      <c r="M14" s="30">
        <v>16732.595000000001</v>
      </c>
      <c r="N14" s="26" t="s">
        <v>118</v>
      </c>
      <c r="O14" s="30" t="s">
        <v>18</v>
      </c>
      <c r="P14" s="30" t="s">
        <v>18</v>
      </c>
      <c r="Q14" s="30" t="s">
        <v>167</v>
      </c>
      <c r="R14" s="30">
        <v>5.7230739593505859</v>
      </c>
      <c r="S14" s="26" t="s">
        <v>18</v>
      </c>
      <c r="T14" s="26" t="s">
        <v>18</v>
      </c>
      <c r="U14" s="26" t="s">
        <v>114</v>
      </c>
      <c r="V14" s="26" t="s">
        <v>18</v>
      </c>
      <c r="W14" s="26">
        <v>9</v>
      </c>
      <c r="X14" s="26" t="s">
        <v>18</v>
      </c>
      <c r="Y14" s="26">
        <v>57.888900756835938</v>
      </c>
      <c r="Z14" s="26">
        <v>44.444400787353516</v>
      </c>
      <c r="AA14" s="26" t="s">
        <v>18</v>
      </c>
      <c r="AB14" s="26">
        <v>6.771766185760498</v>
      </c>
      <c r="AC14" s="26">
        <v>8.0487699508666992</v>
      </c>
      <c r="AD14" s="26">
        <v>8.0789823532104492</v>
      </c>
      <c r="AE14" s="26">
        <v>8.9310617446899414</v>
      </c>
      <c r="AF14" s="26">
        <v>0</v>
      </c>
      <c r="AG14" s="26" t="s">
        <v>167</v>
      </c>
      <c r="AH14" s="26">
        <v>6.1822066307067871</v>
      </c>
      <c r="AI14" s="26">
        <v>8.7799034118652344</v>
      </c>
      <c r="AJ14" s="26" t="s">
        <v>167</v>
      </c>
      <c r="AK14" s="26" t="s">
        <v>167</v>
      </c>
      <c r="AL14" s="26" t="s">
        <v>18</v>
      </c>
      <c r="AM14" s="26" t="s">
        <v>18</v>
      </c>
      <c r="AN14" s="26" t="s">
        <v>18</v>
      </c>
      <c r="AO14" s="26" t="s">
        <v>18</v>
      </c>
      <c r="AP14" s="26" t="s">
        <v>18</v>
      </c>
      <c r="AQ14" s="26" t="s">
        <v>18</v>
      </c>
      <c r="AR14" s="26" t="s">
        <v>18</v>
      </c>
      <c r="AS14" s="26" t="s">
        <v>67</v>
      </c>
      <c r="AT14" s="26" t="s">
        <v>18</v>
      </c>
      <c r="AU14" s="26">
        <v>85</v>
      </c>
      <c r="AV14" s="26">
        <v>1</v>
      </c>
      <c r="AW14" s="26" t="s">
        <v>18</v>
      </c>
      <c r="AX14">
        <f>K14+L14+M14</f>
        <v>16997.223000000002</v>
      </c>
      <c r="AY14">
        <f>_xlfn.RANK.AVG(AX14,$AX$4:$AX$56,1)</f>
        <v>39</v>
      </c>
      <c r="AZ14">
        <f>_xlfn.RANK.AVG(R14,$R$4:$R$56,0)</f>
        <v>20</v>
      </c>
      <c r="BA14">
        <f>IF(U14=$AZ$2,1,0)</f>
        <v>1</v>
      </c>
      <c r="BC14">
        <f>($BB$2*AY14)+($BC$2*AZ14)+($BD$2*-BA14)</f>
        <v>21.3</v>
      </c>
      <c r="BD14">
        <f>_xlfn.RANK.AVG(AC14,$AC$4:$AC$56,0)</f>
        <v>22</v>
      </c>
      <c r="BE14">
        <f>_xlfn.RANK.AVG(AB14,$AB$4:$AB$56,0)</f>
        <v>33</v>
      </c>
      <c r="BF14">
        <f>_xlfn.RANK.AVG(Z14,$Z$4:$Z$56,0)</f>
        <v>11</v>
      </c>
      <c r="BG14">
        <f>_xlfn.RANK.AVG(AE14,$AE$4:$AE$56,0)</f>
        <v>16</v>
      </c>
      <c r="BH14">
        <f>($BF$2*BD14)+($BG$2*BE14)+($BH$2*BF14)+($BI$2*BG14)</f>
        <v>20.8</v>
      </c>
      <c r="BJ14">
        <f>_xlfn.RANK.AVG(AH14,$AH$4:$AH$68,0)</f>
        <v>16</v>
      </c>
      <c r="BK14">
        <f>_xlfn.RANK.AVG(AI14,$AI$4:$AI$68,0)</f>
        <v>15.5</v>
      </c>
      <c r="BL14">
        <f>$BK$2*BJ14+$BL$2*BK14</f>
        <v>15.7</v>
      </c>
      <c r="BM14">
        <f>(1/3)*BC14+(1/3)*BH14+(1/3)*BL14</f>
        <v>19.266666666666666</v>
      </c>
    </row>
    <row r="15" spans="1:65">
      <c r="A15" s="17" t="s">
        <v>532</v>
      </c>
      <c r="B15" s="17" t="s">
        <v>533</v>
      </c>
      <c r="C15" s="18">
        <v>53788360094.580002</v>
      </c>
      <c r="D15" s="14">
        <v>213.30999755859375</v>
      </c>
      <c r="E15" s="14">
        <v>40.497875213623047</v>
      </c>
      <c r="F15" s="14">
        <v>17.232162212364919</v>
      </c>
      <c r="G15" s="14">
        <v>10234999808</v>
      </c>
      <c r="H15" s="14">
        <v>4.35999995470047</v>
      </c>
      <c r="I15" s="16" t="s">
        <v>23</v>
      </c>
      <c r="J15" s="16" t="s">
        <v>33</v>
      </c>
      <c r="K15" s="15">
        <v>496.64400000000001</v>
      </c>
      <c r="L15" s="15">
        <v>2023.059</v>
      </c>
      <c r="M15" s="15">
        <v>5712.0839999999998</v>
      </c>
      <c r="N15" s="16" t="s">
        <v>118</v>
      </c>
      <c r="O15" s="15" t="s">
        <v>18</v>
      </c>
      <c r="P15" s="15" t="s">
        <v>18</v>
      </c>
      <c r="Q15" s="15" t="s">
        <v>167</v>
      </c>
      <c r="R15" s="15">
        <v>5.7865777015686035</v>
      </c>
      <c r="S15" s="16" t="s">
        <v>18</v>
      </c>
      <c r="T15" s="16" t="s">
        <v>18</v>
      </c>
      <c r="U15" s="16" t="s">
        <v>18</v>
      </c>
      <c r="V15" s="16" t="s">
        <v>18</v>
      </c>
      <c r="W15" s="16">
        <v>9</v>
      </c>
      <c r="X15" s="16" t="s">
        <v>18</v>
      </c>
      <c r="Y15" s="16">
        <v>64.222198486328125</v>
      </c>
      <c r="Z15" s="16">
        <v>44.444400787353516</v>
      </c>
      <c r="AA15" s="16" t="s">
        <v>18</v>
      </c>
      <c r="AB15" s="16">
        <v>7.038142204284668</v>
      </c>
      <c r="AC15" s="16">
        <v>5.3427228927612305</v>
      </c>
      <c r="AD15" s="16">
        <v>6.8354558944702148</v>
      </c>
      <c r="AE15" s="16">
        <v>9.0927743911743164</v>
      </c>
      <c r="AF15" s="16" t="s">
        <v>167</v>
      </c>
      <c r="AG15" s="16" t="s">
        <v>167</v>
      </c>
      <c r="AH15" s="16">
        <v>5.6149826049804688</v>
      </c>
      <c r="AI15" s="16">
        <v>10</v>
      </c>
      <c r="AJ15" s="16" t="s">
        <v>167</v>
      </c>
      <c r="AK15" s="16" t="s">
        <v>167</v>
      </c>
      <c r="AL15" s="16" t="s">
        <v>18</v>
      </c>
      <c r="AM15" s="16" t="s">
        <v>18</v>
      </c>
      <c r="AN15" s="16">
        <v>43</v>
      </c>
      <c r="AO15" s="16">
        <v>30</v>
      </c>
      <c r="AP15" s="16" t="s">
        <v>18</v>
      </c>
      <c r="AQ15" s="16" t="s">
        <v>18</v>
      </c>
      <c r="AR15" s="16" t="s">
        <v>18</v>
      </c>
      <c r="AS15" s="16" t="s">
        <v>66</v>
      </c>
      <c r="AT15" s="16" t="s">
        <v>18</v>
      </c>
      <c r="AU15" s="16">
        <v>94</v>
      </c>
      <c r="AV15" s="16">
        <v>6</v>
      </c>
      <c r="AW15" s="16" t="s">
        <v>18</v>
      </c>
      <c r="AX15">
        <f>K15+L15+M15</f>
        <v>8231.7870000000003</v>
      </c>
      <c r="AY15">
        <f>_xlfn.RANK.AVG(AX15,$AX$4:$AX$56,1)</f>
        <v>34</v>
      </c>
      <c r="AZ15">
        <f>_xlfn.RANK.AVG(R15,$R$4:$R$56,0)</f>
        <v>19</v>
      </c>
      <c r="BA15">
        <f>IF(U15=$AZ$2,1,0)</f>
        <v>0</v>
      </c>
      <c r="BC15">
        <f>($BB$2*AY15)+($BC$2*AZ15)+($BD$2*-BA15)</f>
        <v>19.3</v>
      </c>
      <c r="BD15">
        <f>_xlfn.RANK.AVG(AC15,$AC$4:$AC$56,0)</f>
        <v>50</v>
      </c>
      <c r="BE15">
        <f>_xlfn.RANK.AVG(AB15,$AB$4:$AB$56,0)</f>
        <v>28</v>
      </c>
      <c r="BF15">
        <f>_xlfn.RANK.AVG(Z15,$Z$4:$Z$56,0)</f>
        <v>11</v>
      </c>
      <c r="BG15">
        <f>_xlfn.RANK.AVG(AE15,$AE$4:$AE$56,0)</f>
        <v>14</v>
      </c>
      <c r="BH15">
        <f>($BF$2*BD15)+($BG$2*BE15)+($BH$2*BF15)+($BI$2*BG15)</f>
        <v>27.55</v>
      </c>
      <c r="BJ15">
        <f>_xlfn.RANK.AVG(AH15,$AH$4:$AH$68,0)</f>
        <v>17</v>
      </c>
      <c r="BK15">
        <f>_xlfn.RANK.AVG(AI15,$AI$4:$AI$68,0)</f>
        <v>7</v>
      </c>
      <c r="BL15">
        <f>$BK$2*BJ15+$BL$2*BK15</f>
        <v>11</v>
      </c>
      <c r="BM15">
        <f>(1/3)*BC15+(1/3)*BH15+(1/3)*BL15</f>
        <v>19.283333333333335</v>
      </c>
    </row>
    <row r="16" spans="1:65">
      <c r="A16" s="27" t="s">
        <v>938</v>
      </c>
      <c r="B16" s="27" t="s">
        <v>939</v>
      </c>
      <c r="C16" s="28">
        <v>18773735227.25</v>
      </c>
      <c r="D16" s="29">
        <v>137.75</v>
      </c>
      <c r="E16" s="29">
        <v>18.598068237304688</v>
      </c>
      <c r="F16" s="29">
        <v>-9.2496171731601748</v>
      </c>
      <c r="G16" s="29">
        <v>12839000064</v>
      </c>
      <c r="H16" s="29">
        <v>5.6099998950958252</v>
      </c>
      <c r="I16" s="29" t="s">
        <v>23</v>
      </c>
      <c r="J16" s="29" t="s">
        <v>33</v>
      </c>
      <c r="K16" s="30">
        <v>3.1880000000000002</v>
      </c>
      <c r="L16" s="30">
        <v>16.023</v>
      </c>
      <c r="M16" s="30">
        <v>155.13200000000001</v>
      </c>
      <c r="N16" s="26" t="s">
        <v>118</v>
      </c>
      <c r="O16" s="30" t="s">
        <v>18</v>
      </c>
      <c r="P16" s="30" t="s">
        <v>18</v>
      </c>
      <c r="Q16" s="30" t="s">
        <v>167</v>
      </c>
      <c r="R16" s="30">
        <v>5.017420768737793</v>
      </c>
      <c r="S16" s="26" t="s">
        <v>18</v>
      </c>
      <c r="T16" s="26" t="s">
        <v>18</v>
      </c>
      <c r="U16" s="26" t="s">
        <v>18</v>
      </c>
      <c r="V16" s="26" t="s">
        <v>18</v>
      </c>
      <c r="W16" s="26">
        <v>12</v>
      </c>
      <c r="X16" s="26" t="s">
        <v>18</v>
      </c>
      <c r="Y16" s="26" t="s">
        <v>18</v>
      </c>
      <c r="Z16" s="26">
        <v>41.666698455810547</v>
      </c>
      <c r="AA16" s="26" t="s">
        <v>18</v>
      </c>
      <c r="AB16" s="26">
        <v>4.7728662490844727</v>
      </c>
      <c r="AC16" s="26">
        <v>4.804649829864502</v>
      </c>
      <c r="AD16" s="26">
        <v>4.0089125633239746</v>
      </c>
      <c r="AE16" s="26">
        <v>9.4905624389648438</v>
      </c>
      <c r="AF16" s="26" t="s">
        <v>167</v>
      </c>
      <c r="AG16" s="26" t="s">
        <v>167</v>
      </c>
      <c r="AH16" s="26">
        <v>5.5448722839355469</v>
      </c>
      <c r="AI16" s="26">
        <v>4.2786474227905273</v>
      </c>
      <c r="AJ16" s="26" t="s">
        <v>167</v>
      </c>
      <c r="AK16" s="26" t="s">
        <v>167</v>
      </c>
      <c r="AL16" s="26" t="s">
        <v>18</v>
      </c>
      <c r="AM16" s="26" t="s">
        <v>18</v>
      </c>
      <c r="AN16" s="26" t="s">
        <v>18</v>
      </c>
      <c r="AO16" s="26" t="s">
        <v>18</v>
      </c>
      <c r="AP16" s="26" t="s">
        <v>18</v>
      </c>
      <c r="AQ16" s="26" t="s">
        <v>18</v>
      </c>
      <c r="AR16" s="26" t="s">
        <v>18</v>
      </c>
      <c r="AS16" s="26" t="s">
        <v>187</v>
      </c>
      <c r="AT16" s="26" t="s">
        <v>18</v>
      </c>
      <c r="AU16" s="26">
        <v>61</v>
      </c>
      <c r="AV16" s="26">
        <v>10</v>
      </c>
      <c r="AW16" s="26" t="s">
        <v>18</v>
      </c>
      <c r="AX16">
        <f>K16+L16+M16</f>
        <v>174.34300000000002</v>
      </c>
      <c r="AY16">
        <f>_xlfn.RANK.AVG(AX16,$AX$4:$AX$56,1)</f>
        <v>1</v>
      </c>
      <c r="AZ16">
        <f>_xlfn.RANK.AVG(R16,$R$4:$R$56,0)</f>
        <v>27</v>
      </c>
      <c r="BA16">
        <f>IF(U16=$AZ$2,1,0)</f>
        <v>0</v>
      </c>
      <c r="BC16">
        <f>($BB$2*AY16)+($BC$2*AZ16)+($BD$2*-BA16)</f>
        <v>8.5</v>
      </c>
      <c r="BD16">
        <f>_xlfn.RANK.AVG(AC16,$AC$4:$AC$56,0)</f>
        <v>53</v>
      </c>
      <c r="BE16">
        <f>_xlfn.RANK.AVG(AB16,$AB$4:$AB$56,0)</f>
        <v>50</v>
      </c>
      <c r="BF16">
        <f>_xlfn.RANK.AVG(Z16,$Z$4:$Z$56,0)</f>
        <v>14</v>
      </c>
      <c r="BG16">
        <f>_xlfn.RANK.AVG(AE16,$AE$4:$AE$56,0)</f>
        <v>4</v>
      </c>
      <c r="BH16">
        <f>($BF$2*BD16)+($BG$2*BE16)+($BH$2*BF16)+($BI$2*BG16)</f>
        <v>32.699999999999996</v>
      </c>
      <c r="BJ16">
        <f>_xlfn.RANK.AVG(AH16,$AH$4:$AH$68,0)</f>
        <v>18</v>
      </c>
      <c r="BK16">
        <f>_xlfn.RANK.AVG(AI16,$AI$4:$AI$68,0)</f>
        <v>19</v>
      </c>
      <c r="BL16">
        <f>$BK$2*BJ16+$BL$2*BK16</f>
        <v>18.600000000000001</v>
      </c>
      <c r="BM16">
        <f>(1/3)*BC16+(1/3)*BH16+(1/3)*BL16</f>
        <v>19.93333333333333</v>
      </c>
    </row>
    <row r="17" spans="1:65">
      <c r="A17" s="17" t="s">
        <v>440</v>
      </c>
      <c r="B17" s="17" t="s">
        <v>441</v>
      </c>
      <c r="C17" s="18">
        <v>72730655539.480011</v>
      </c>
      <c r="D17" s="14">
        <v>252.30999755859375</v>
      </c>
      <c r="E17" s="14">
        <v>25.357660293579102</v>
      </c>
      <c r="F17" s="14">
        <v>12.123253349209451</v>
      </c>
      <c r="G17" s="14">
        <v>23712999936</v>
      </c>
      <c r="H17" s="14">
        <v>10.230000257492065</v>
      </c>
      <c r="I17" s="16" t="s">
        <v>23</v>
      </c>
      <c r="J17" s="16" t="s">
        <v>33</v>
      </c>
      <c r="K17" s="15">
        <v>1374.779</v>
      </c>
      <c r="L17" s="15">
        <v>6091.55</v>
      </c>
      <c r="M17" s="15">
        <v>20172.473000000002</v>
      </c>
      <c r="N17" s="16" t="s">
        <v>118</v>
      </c>
      <c r="O17" s="15" t="s">
        <v>18</v>
      </c>
      <c r="P17" s="15" t="s">
        <v>18</v>
      </c>
      <c r="Q17" s="15" t="s">
        <v>167</v>
      </c>
      <c r="R17" s="15">
        <v>4.5543994903564453</v>
      </c>
      <c r="S17" s="16" t="s">
        <v>18</v>
      </c>
      <c r="T17" s="16" t="s">
        <v>18</v>
      </c>
      <c r="U17" s="16" t="s">
        <v>114</v>
      </c>
      <c r="V17" s="16" t="s">
        <v>18</v>
      </c>
      <c r="W17" s="16">
        <v>13</v>
      </c>
      <c r="X17" s="16" t="s">
        <v>18</v>
      </c>
      <c r="Y17" s="16">
        <v>63.615398406982422</v>
      </c>
      <c r="Z17" s="16">
        <v>46.153800964355469</v>
      </c>
      <c r="AA17" s="16" t="s">
        <v>18</v>
      </c>
      <c r="AB17" s="16">
        <v>7.7041850090026855</v>
      </c>
      <c r="AC17" s="16">
        <v>7.2090725898742676</v>
      </c>
      <c r="AD17" s="16">
        <v>6.2976775169372559</v>
      </c>
      <c r="AE17" s="16">
        <v>8.8949422836303711</v>
      </c>
      <c r="AF17" s="16" t="s">
        <v>167</v>
      </c>
      <c r="AG17" s="16" t="s">
        <v>167</v>
      </c>
      <c r="AH17" s="16">
        <v>6.6288528442382813</v>
      </c>
      <c r="AI17" s="16">
        <v>8.4219894409179688</v>
      </c>
      <c r="AJ17" s="16" t="s">
        <v>167</v>
      </c>
      <c r="AK17" s="16" t="s">
        <v>167</v>
      </c>
      <c r="AL17" s="16" t="s">
        <v>18</v>
      </c>
      <c r="AM17" s="16" t="s">
        <v>18</v>
      </c>
      <c r="AN17" s="16" t="s">
        <v>18</v>
      </c>
      <c r="AO17" s="16" t="s">
        <v>18</v>
      </c>
      <c r="AP17" s="16" t="s">
        <v>18</v>
      </c>
      <c r="AQ17" s="16" t="s">
        <v>18</v>
      </c>
      <c r="AR17" s="16" t="s">
        <v>18</v>
      </c>
      <c r="AS17" s="16" t="s">
        <v>69</v>
      </c>
      <c r="AT17" s="16" t="s">
        <v>18</v>
      </c>
      <c r="AU17" s="16">
        <v>72</v>
      </c>
      <c r="AV17" s="16">
        <v>7</v>
      </c>
      <c r="AW17" s="16" t="s">
        <v>18</v>
      </c>
      <c r="AX17">
        <f>K17+L17+M17</f>
        <v>27638.802000000003</v>
      </c>
      <c r="AY17">
        <f>_xlfn.RANK.AVG(AX17,$AX$4:$AX$56,1)</f>
        <v>45</v>
      </c>
      <c r="AZ17">
        <f>_xlfn.RANK.AVG(R17,$R$4:$R$56,0)</f>
        <v>29</v>
      </c>
      <c r="BA17">
        <f>IF(U17=$AZ$2,1,0)</f>
        <v>1</v>
      </c>
      <c r="BC17">
        <f>($BB$2*AY17)+($BC$2*AZ17)+($BD$2*-BA17)</f>
        <v>26.4</v>
      </c>
      <c r="BD17">
        <f>_xlfn.RANK.AVG(AC17,$AC$4:$AC$56,0)</f>
        <v>36</v>
      </c>
      <c r="BE17">
        <f>_xlfn.RANK.AVG(AB17,$AB$4:$AB$56,0)</f>
        <v>17</v>
      </c>
      <c r="BF17">
        <f>_xlfn.RANK.AVG(Z17,$Z$4:$Z$56,0)</f>
        <v>7</v>
      </c>
      <c r="BG17">
        <f>_xlfn.RANK.AVG(AE17,$AE$4:$AE$56,0)</f>
        <v>18</v>
      </c>
      <c r="BH17">
        <f>($BF$2*BD17)+($BG$2*BE17)+($BH$2*BF17)+($BI$2*BG17)</f>
        <v>20.399999999999999</v>
      </c>
      <c r="BJ17">
        <f>_xlfn.RANK.AVG(AH17,$AH$4:$AH$68,0)</f>
        <v>9.5</v>
      </c>
      <c r="BK17">
        <f>_xlfn.RANK.AVG(AI17,$AI$4:$AI$68,0)</f>
        <v>17.5</v>
      </c>
      <c r="BL17">
        <f>$BK$2*BJ17+$BL$2*BK17</f>
        <v>14.3</v>
      </c>
      <c r="BM17">
        <f>(1/3)*BC17+(1/3)*BH17+(1/3)*BL17</f>
        <v>20.366666666666664</v>
      </c>
    </row>
    <row r="18" spans="1:65">
      <c r="A18" s="27" t="s">
        <v>669</v>
      </c>
      <c r="B18" s="27" t="s">
        <v>670</v>
      </c>
      <c r="C18" s="28">
        <v>38962227827.600006</v>
      </c>
      <c r="D18" s="29">
        <v>51.700000762939453</v>
      </c>
      <c r="E18" s="29">
        <v>28.545448303222656</v>
      </c>
      <c r="F18" s="29">
        <v>5.4710636870251017</v>
      </c>
      <c r="G18" s="29">
        <v>10372000256</v>
      </c>
      <c r="H18" s="29">
        <v>1.5999999940395355</v>
      </c>
      <c r="I18" s="29" t="s">
        <v>23</v>
      </c>
      <c r="J18" s="29" t="s">
        <v>33</v>
      </c>
      <c r="K18" s="30">
        <v>59.947000000000003</v>
      </c>
      <c r="L18" s="30">
        <v>432.16</v>
      </c>
      <c r="M18" s="30">
        <v>884.101</v>
      </c>
      <c r="N18" s="26" t="s">
        <v>118</v>
      </c>
      <c r="O18" s="30" t="s">
        <v>18</v>
      </c>
      <c r="P18" s="30" t="s">
        <v>18</v>
      </c>
      <c r="Q18" s="30" t="s">
        <v>167</v>
      </c>
      <c r="R18" s="30">
        <v>5.2588410377502441</v>
      </c>
      <c r="S18" s="26" t="s">
        <v>18</v>
      </c>
      <c r="T18" s="26" t="s">
        <v>18</v>
      </c>
      <c r="U18" s="26" t="s">
        <v>18</v>
      </c>
      <c r="V18" s="26" t="s">
        <v>18</v>
      </c>
      <c r="W18" s="26">
        <v>7</v>
      </c>
      <c r="X18" s="26" t="s">
        <v>18</v>
      </c>
      <c r="Y18" s="26">
        <v>70.142898559570313</v>
      </c>
      <c r="Z18" s="26">
        <v>14.285699844360352</v>
      </c>
      <c r="AA18" s="26" t="s">
        <v>18</v>
      </c>
      <c r="AB18" s="26">
        <v>5.8663535118103027</v>
      </c>
      <c r="AC18" s="26">
        <v>6.4759602546691895</v>
      </c>
      <c r="AD18" s="26">
        <v>3.1934609413146973</v>
      </c>
      <c r="AE18" s="26">
        <v>9.2728824615478516</v>
      </c>
      <c r="AF18" s="26" t="s">
        <v>167</v>
      </c>
      <c r="AG18" s="26" t="s">
        <v>167</v>
      </c>
      <c r="AH18" s="26">
        <v>6.7358317375183105</v>
      </c>
      <c r="AI18" s="26">
        <v>9.2609090805053711</v>
      </c>
      <c r="AJ18" s="26" t="s">
        <v>167</v>
      </c>
      <c r="AK18" s="26" t="s">
        <v>167</v>
      </c>
      <c r="AL18" s="26" t="s">
        <v>18</v>
      </c>
      <c r="AM18" s="26" t="s">
        <v>18</v>
      </c>
      <c r="AN18" s="26">
        <v>49</v>
      </c>
      <c r="AO18" s="26">
        <v>0</v>
      </c>
      <c r="AP18" s="26" t="s">
        <v>18</v>
      </c>
      <c r="AQ18" s="26" t="s">
        <v>18</v>
      </c>
      <c r="AR18" s="26" t="s">
        <v>18</v>
      </c>
      <c r="AS18" s="26" t="s">
        <v>69</v>
      </c>
      <c r="AT18" s="26" t="s">
        <v>18</v>
      </c>
      <c r="AU18" s="26">
        <v>98</v>
      </c>
      <c r="AV18" s="26">
        <v>10</v>
      </c>
      <c r="AW18" s="26" t="s">
        <v>18</v>
      </c>
      <c r="AX18">
        <f>K18+L18+M18</f>
        <v>1376.2080000000001</v>
      </c>
      <c r="AY18">
        <f>_xlfn.RANK.AVG(AX18,$AX$4:$AX$56,1)</f>
        <v>19</v>
      </c>
      <c r="AZ18">
        <f>_xlfn.RANK.AVG(R18,$R$4:$R$56,0)</f>
        <v>25</v>
      </c>
      <c r="BA18">
        <f>IF(U18=$AZ$2,1,0)</f>
        <v>0</v>
      </c>
      <c r="BC18">
        <f>($BB$2*AY18)+($BC$2*AZ18)+($BD$2*-BA18)</f>
        <v>15.100000000000001</v>
      </c>
      <c r="BD18">
        <f>_xlfn.RANK.AVG(AC18,$AC$4:$AC$56,0)</f>
        <v>44</v>
      </c>
      <c r="BE18">
        <f>_xlfn.RANK.AVG(AB18,$AB$4:$AB$56,0)</f>
        <v>42</v>
      </c>
      <c r="BF18">
        <f>_xlfn.RANK.AVG(Z18,$Z$4:$Z$56,0)</f>
        <v>52</v>
      </c>
      <c r="BG18">
        <f>_xlfn.RANK.AVG(AE18,$AE$4:$AE$56,0)</f>
        <v>9</v>
      </c>
      <c r="BH18">
        <f>($BF$2*BD18)+($BG$2*BE18)+($BH$2*BF18)+($BI$2*BG18)</f>
        <v>38.5</v>
      </c>
      <c r="BJ18">
        <f>_xlfn.RANK.AVG(AH18,$AH$4:$AH$68,0)</f>
        <v>7</v>
      </c>
      <c r="BK18">
        <f>_xlfn.RANK.AVG(AI18,$AI$4:$AI$68,0)</f>
        <v>14</v>
      </c>
      <c r="BL18">
        <f>$BK$2*BJ18+$BL$2*BK18</f>
        <v>11.200000000000001</v>
      </c>
      <c r="BM18">
        <f>(1/3)*BC18+(1/3)*BH18+(1/3)*BL18</f>
        <v>21.6</v>
      </c>
    </row>
    <row r="19" spans="1:65">
      <c r="A19" s="17" t="s">
        <v>524</v>
      </c>
      <c r="B19" s="17" t="s">
        <v>525</v>
      </c>
      <c r="C19" s="18">
        <v>54532681633.350006</v>
      </c>
      <c r="D19" s="14">
        <v>3151.64990234375</v>
      </c>
      <c r="E19" s="14">
        <v>22.191593170166016</v>
      </c>
      <c r="F19" s="14">
        <v>21.89192381701648</v>
      </c>
      <c r="G19" s="14">
        <v>17830562048</v>
      </c>
      <c r="H19" s="14">
        <v>146.30000114440918</v>
      </c>
      <c r="I19" s="16" t="s">
        <v>23</v>
      </c>
      <c r="J19" s="16" t="s">
        <v>54</v>
      </c>
      <c r="K19" s="15">
        <v>242.36199999999999</v>
      </c>
      <c r="L19" s="15">
        <v>208.49299999999999</v>
      </c>
      <c r="M19" s="15">
        <v>56.22</v>
      </c>
      <c r="N19" s="16" t="s">
        <v>118</v>
      </c>
      <c r="O19" s="15" t="s">
        <v>18</v>
      </c>
      <c r="P19" s="15" t="s">
        <v>18</v>
      </c>
      <c r="Q19" s="15" t="s">
        <v>167</v>
      </c>
      <c r="R19" s="15">
        <v>4.0369787216186523</v>
      </c>
      <c r="S19" s="16" t="s">
        <v>18</v>
      </c>
      <c r="T19" s="16" t="s">
        <v>18</v>
      </c>
      <c r="U19" s="16" t="s">
        <v>18</v>
      </c>
      <c r="V19" s="16" t="s">
        <v>18</v>
      </c>
      <c r="W19" s="16">
        <v>11</v>
      </c>
      <c r="X19" s="16">
        <v>90</v>
      </c>
      <c r="Y19" s="16">
        <v>61.636398315429688</v>
      </c>
      <c r="Z19" s="16">
        <v>27.272699356079102</v>
      </c>
      <c r="AA19" s="16">
        <v>75</v>
      </c>
      <c r="AB19" s="16">
        <v>5.3764209747314453</v>
      </c>
      <c r="AC19" s="16">
        <v>8.3680038452148438</v>
      </c>
      <c r="AD19" s="16">
        <v>5.9084858894348145</v>
      </c>
      <c r="AE19" s="16">
        <v>7.5412197113037109</v>
      </c>
      <c r="AF19" s="16">
        <v>0</v>
      </c>
      <c r="AG19" s="16" t="s">
        <v>167</v>
      </c>
      <c r="AH19" s="16">
        <v>3.3962061405181885</v>
      </c>
      <c r="AI19" s="16">
        <v>10</v>
      </c>
      <c r="AJ19" s="16" t="s">
        <v>167</v>
      </c>
      <c r="AK19" s="16" t="s">
        <v>167</v>
      </c>
      <c r="AL19" s="16" t="s">
        <v>18</v>
      </c>
      <c r="AM19" s="16" t="s">
        <v>18</v>
      </c>
      <c r="AN19" s="16" t="s">
        <v>18</v>
      </c>
      <c r="AO19" s="16">
        <v>0</v>
      </c>
      <c r="AP19" s="16" t="s">
        <v>18</v>
      </c>
      <c r="AQ19" s="16" t="s">
        <v>18</v>
      </c>
      <c r="AR19" s="16" t="s">
        <v>18</v>
      </c>
      <c r="AS19" s="16" t="s">
        <v>66</v>
      </c>
      <c r="AT19" s="16" t="s">
        <v>18</v>
      </c>
      <c r="AU19" s="16">
        <v>52</v>
      </c>
      <c r="AV19" s="16">
        <v>6</v>
      </c>
      <c r="AW19" s="16" t="s">
        <v>18</v>
      </c>
      <c r="AX19">
        <f>K19+L19+M19</f>
        <v>507.07500000000005</v>
      </c>
      <c r="AY19">
        <f>_xlfn.RANK.AVG(AX19,$AX$4:$AX$56,1)</f>
        <v>13</v>
      </c>
      <c r="AZ19">
        <f>_xlfn.RANK.AVG(R19,$R$4:$R$56,0)</f>
        <v>32</v>
      </c>
      <c r="BA19">
        <f>IF(U19=$AZ$2,1,0)</f>
        <v>0</v>
      </c>
      <c r="BC19">
        <f>($BB$2*AY19)+($BC$2*AZ19)+($BD$2*-BA19)</f>
        <v>14.8</v>
      </c>
      <c r="BD19">
        <f>_xlfn.RANK.AVG(AC19,$AC$4:$AC$56,0)</f>
        <v>11</v>
      </c>
      <c r="BE19">
        <f>_xlfn.RANK.AVG(AB19,$AB$4:$AB$56,0)</f>
        <v>47</v>
      </c>
      <c r="BF19">
        <f>_xlfn.RANK.AVG(Z19,$Z$4:$Z$56,0)</f>
        <v>43</v>
      </c>
      <c r="BG19">
        <f>_xlfn.RANK.AVG(AE19,$AE$4:$AE$56,0)</f>
        <v>47</v>
      </c>
      <c r="BH19">
        <f>($BF$2*BD19)+($BG$2*BE19)+($BH$2*BF19)+($BI$2*BG19)</f>
        <v>35.200000000000003</v>
      </c>
      <c r="BJ19">
        <f>_xlfn.RANK.AVG(AH19,$AH$4:$AH$68,0)</f>
        <v>27</v>
      </c>
      <c r="BK19">
        <f>_xlfn.RANK.AVG(AI19,$AI$4:$AI$68,0)</f>
        <v>7</v>
      </c>
      <c r="BL19">
        <f>$BK$2*BJ19+$BL$2*BK19</f>
        <v>15</v>
      </c>
      <c r="BM19">
        <f>(1/3)*BC19+(1/3)*BH19+(1/3)*BL19</f>
        <v>21.666666666666668</v>
      </c>
    </row>
    <row r="20" spans="1:65">
      <c r="A20" s="27" t="s">
        <v>1129</v>
      </c>
      <c r="B20" s="27" t="s">
        <v>1130</v>
      </c>
      <c r="C20" s="28">
        <v>11249323680.299999</v>
      </c>
      <c r="D20" s="29">
        <v>50.020000457763672</v>
      </c>
      <c r="E20" s="29">
        <v>15.445923805236816</v>
      </c>
      <c r="F20" s="29">
        <v>16.390787863208512</v>
      </c>
      <c r="G20" s="29">
        <v>7429000064</v>
      </c>
      <c r="H20" s="29">
        <v>3.85999995470047</v>
      </c>
      <c r="I20" s="29" t="s">
        <v>23</v>
      </c>
      <c r="J20" s="29" t="s">
        <v>54</v>
      </c>
      <c r="K20" s="30">
        <v>17.983000000000001</v>
      </c>
      <c r="L20" s="30">
        <v>85.201999999999998</v>
      </c>
      <c r="M20" s="30">
        <v>497.36500000000001</v>
      </c>
      <c r="N20" s="26" t="s">
        <v>118</v>
      </c>
      <c r="O20" s="30">
        <v>96.774002075195313</v>
      </c>
      <c r="P20" s="30">
        <v>12.800793925290385</v>
      </c>
      <c r="Q20" s="30" t="s">
        <v>167</v>
      </c>
      <c r="R20" s="30">
        <v>6.403803825378418</v>
      </c>
      <c r="S20" s="26" t="s">
        <v>114</v>
      </c>
      <c r="T20" s="26" t="s">
        <v>114</v>
      </c>
      <c r="U20" s="26" t="s">
        <v>114</v>
      </c>
      <c r="V20" s="26" t="s">
        <v>115</v>
      </c>
      <c r="W20" s="26">
        <v>13</v>
      </c>
      <c r="X20" s="26">
        <v>90</v>
      </c>
      <c r="Y20" s="26">
        <v>59.461498260498047</v>
      </c>
      <c r="Z20" s="26">
        <v>46.153800964355469</v>
      </c>
      <c r="AA20" s="26">
        <v>75</v>
      </c>
      <c r="AB20" s="26">
        <v>9.1027812957763672</v>
      </c>
      <c r="AC20" s="26">
        <v>6.8921365737915039</v>
      </c>
      <c r="AD20" s="26">
        <v>7.4261031150817871</v>
      </c>
      <c r="AE20" s="26">
        <v>9.3466634750366211</v>
      </c>
      <c r="AF20" s="26">
        <v>0</v>
      </c>
      <c r="AG20" s="26" t="s">
        <v>167</v>
      </c>
      <c r="AH20" s="26">
        <v>2.8043112754821777</v>
      </c>
      <c r="AI20" s="26">
        <v>1.5</v>
      </c>
      <c r="AJ20" s="26" t="s">
        <v>167</v>
      </c>
      <c r="AK20" s="26" t="s">
        <v>167</v>
      </c>
      <c r="AL20" s="26" t="s">
        <v>18</v>
      </c>
      <c r="AM20" s="26">
        <v>0.60227272727272729</v>
      </c>
      <c r="AN20" s="26">
        <v>88</v>
      </c>
      <c r="AO20" s="26">
        <v>0</v>
      </c>
      <c r="AP20" s="26" t="s">
        <v>18</v>
      </c>
      <c r="AQ20" s="26" t="s">
        <v>114</v>
      </c>
      <c r="AR20" s="26" t="s">
        <v>18</v>
      </c>
      <c r="AS20" s="26" t="s">
        <v>66</v>
      </c>
      <c r="AT20" s="26">
        <v>48.958857257821144</v>
      </c>
      <c r="AU20" s="26">
        <v>62</v>
      </c>
      <c r="AV20" s="26">
        <v>8</v>
      </c>
      <c r="AW20" s="26" t="s">
        <v>114</v>
      </c>
      <c r="AX20">
        <f>K20+L20+M20</f>
        <v>600.54999999999995</v>
      </c>
      <c r="AY20">
        <f>_xlfn.RANK.AVG(AX20,$AX$4:$AX$56,1)</f>
        <v>14</v>
      </c>
      <c r="AZ20">
        <f>_xlfn.RANK.AVG(R20,$R$4:$R$56,0)</f>
        <v>16</v>
      </c>
      <c r="BA20">
        <f>IF(U20=$AZ$2,1,0)</f>
        <v>1</v>
      </c>
      <c r="BC20">
        <f>($BB$2*AY20)+($BC$2*AZ20)+($BD$2*-BA20)</f>
        <v>10.1</v>
      </c>
      <c r="BD20">
        <f>_xlfn.RANK.AVG(AC20,$AC$4:$AC$56,0)</f>
        <v>39</v>
      </c>
      <c r="BE20">
        <f>_xlfn.RANK.AVG(AB20,$AB$4:$AB$56,0)</f>
        <v>1</v>
      </c>
      <c r="BF20">
        <f>_xlfn.RANK.AVG(Z20,$Z$4:$Z$56,0)</f>
        <v>7</v>
      </c>
      <c r="BG20">
        <f>_xlfn.RANK.AVG(AE20,$AE$4:$AE$56,0)</f>
        <v>6</v>
      </c>
      <c r="BH20">
        <f>($BF$2*BD20)+($BG$2*BE20)+($BH$2*BF20)+($BI$2*BG20)</f>
        <v>14.899999999999999</v>
      </c>
      <c r="BJ20">
        <f>_xlfn.RANK.AVG(AH20,$AH$4:$AH$68,0)</f>
        <v>33</v>
      </c>
      <c r="BK20">
        <f>_xlfn.RANK.AVG(AI20,$AI$4:$AI$68,0)</f>
        <v>46</v>
      </c>
      <c r="BL20">
        <f>$BK$2*BJ20+$BL$2*BK20</f>
        <v>40.799999999999997</v>
      </c>
      <c r="BM20">
        <f>(1/3)*BC20+(1/3)*BH20+(1/3)*BL20</f>
        <v>21.93333333333333</v>
      </c>
    </row>
    <row r="21" spans="1:65">
      <c r="A21" s="17" t="s">
        <v>415</v>
      </c>
      <c r="B21" s="17" t="s">
        <v>416</v>
      </c>
      <c r="C21" s="18">
        <v>79707031414.12999</v>
      </c>
      <c r="D21" s="14">
        <v>2906.77001953125</v>
      </c>
      <c r="E21" s="14">
        <v>63.218910217285156</v>
      </c>
      <c r="F21" s="14">
        <v>27.101919980254905</v>
      </c>
      <c r="G21" s="14">
        <v>9871649024</v>
      </c>
      <c r="H21" s="14">
        <v>44.590000152587891</v>
      </c>
      <c r="I21" s="16" t="s">
        <v>23</v>
      </c>
      <c r="J21" s="16" t="s">
        <v>33</v>
      </c>
      <c r="K21" s="15">
        <v>133.47499999999999</v>
      </c>
      <c r="L21" s="15">
        <v>151.535</v>
      </c>
      <c r="M21" s="15">
        <v>4307.4489999999996</v>
      </c>
      <c r="N21" s="16" t="s">
        <v>118</v>
      </c>
      <c r="O21" s="15" t="s">
        <v>18</v>
      </c>
      <c r="P21" s="15" t="s">
        <v>18</v>
      </c>
      <c r="Q21" s="15">
        <v>2.3434348106384277</v>
      </c>
      <c r="R21" s="15">
        <v>4.5642900466918945</v>
      </c>
      <c r="S21" s="16" t="s">
        <v>18</v>
      </c>
      <c r="T21" s="16" t="s">
        <v>18</v>
      </c>
      <c r="U21" s="16" t="s">
        <v>114</v>
      </c>
      <c r="V21" s="16" t="s">
        <v>18</v>
      </c>
      <c r="W21" s="16">
        <v>10</v>
      </c>
      <c r="X21" s="16" t="s">
        <v>18</v>
      </c>
      <c r="Y21" s="16">
        <v>58</v>
      </c>
      <c r="Z21" s="16">
        <v>40</v>
      </c>
      <c r="AA21" s="16" t="s">
        <v>18</v>
      </c>
      <c r="AB21" s="16">
        <v>7.5235543251037598</v>
      </c>
      <c r="AC21" s="16">
        <v>8.251643180847168</v>
      </c>
      <c r="AD21" s="16">
        <v>8.1833400726318359</v>
      </c>
      <c r="AE21" s="16">
        <v>7.9037675857543945</v>
      </c>
      <c r="AF21" s="16">
        <v>3</v>
      </c>
      <c r="AG21" s="16">
        <v>3</v>
      </c>
      <c r="AH21" s="16">
        <v>4.4116301536560059</v>
      </c>
      <c r="AI21" s="16">
        <v>3</v>
      </c>
      <c r="AJ21" s="16">
        <v>0</v>
      </c>
      <c r="AK21" s="16" t="s">
        <v>167</v>
      </c>
      <c r="AL21" s="16" t="s">
        <v>18</v>
      </c>
      <c r="AM21" s="16" t="s">
        <v>18</v>
      </c>
      <c r="AN21" s="16" t="s">
        <v>18</v>
      </c>
      <c r="AO21" s="16" t="s">
        <v>18</v>
      </c>
      <c r="AP21" s="16" t="s">
        <v>18</v>
      </c>
      <c r="AQ21" s="16" t="s">
        <v>18</v>
      </c>
      <c r="AR21" s="16" t="s">
        <v>18</v>
      </c>
      <c r="AS21" s="16" t="s">
        <v>69</v>
      </c>
      <c r="AT21" s="16" t="s">
        <v>18</v>
      </c>
      <c r="AU21" s="16">
        <v>92</v>
      </c>
      <c r="AV21" s="16">
        <v>6</v>
      </c>
      <c r="AW21" s="16" t="s">
        <v>18</v>
      </c>
      <c r="AX21">
        <f>K21+L21+M21</f>
        <v>4592.4589999999998</v>
      </c>
      <c r="AY21">
        <f>_xlfn.RANK.AVG(AX21,$AX$4:$AX$56,1)</f>
        <v>29</v>
      </c>
      <c r="AZ21">
        <f>_xlfn.RANK.AVG(R21,$R$4:$R$56,0)</f>
        <v>28</v>
      </c>
      <c r="BA21">
        <f>IF(U21=$AZ$2,1,0)</f>
        <v>1</v>
      </c>
      <c r="BC21">
        <f>($BB$2*AY21)+($BC$2*AZ21)+($BD$2*-BA21)</f>
        <v>19.7</v>
      </c>
      <c r="BD21">
        <f>_xlfn.RANK.AVG(AC21,$AC$4:$AC$56,0)</f>
        <v>15</v>
      </c>
      <c r="BE21">
        <f>_xlfn.RANK.AVG(AB21,$AB$4:$AB$56,0)</f>
        <v>21</v>
      </c>
      <c r="BF21">
        <f>_xlfn.RANK.AVG(Z21,$Z$4:$Z$56,0)</f>
        <v>17.5</v>
      </c>
      <c r="BG21">
        <f>_xlfn.RANK.AVG(AE21,$AE$4:$AE$56,0)</f>
        <v>42</v>
      </c>
      <c r="BH21">
        <f>($BF$2*BD21)+($BG$2*BE21)+($BH$2*BF21)+($BI$2*BG21)</f>
        <v>22.524999999999999</v>
      </c>
      <c r="BJ21">
        <f>_xlfn.RANK.AVG(AH21,$AH$4:$AH$68,0)</f>
        <v>22.5</v>
      </c>
      <c r="BK21">
        <f>_xlfn.RANK.AVG(AI21,$AI$4:$AI$68,0)</f>
        <v>31</v>
      </c>
      <c r="BL21">
        <f>$BK$2*BJ21+$BL$2*BK21</f>
        <v>27.599999999999998</v>
      </c>
      <c r="BM21">
        <f>(1/3)*BC21+(1/3)*BH21+(1/3)*BL21</f>
        <v>23.274999999999999</v>
      </c>
    </row>
    <row r="22" spans="1:65">
      <c r="A22" s="17" t="s">
        <v>343</v>
      </c>
      <c r="B22" s="17" t="s">
        <v>344</v>
      </c>
      <c r="C22" s="18">
        <v>123968385432.76001</v>
      </c>
      <c r="D22" s="14">
        <v>3627.8798828125</v>
      </c>
      <c r="E22" s="14">
        <v>25.500232696533203</v>
      </c>
      <c r="F22" s="14">
        <v>2.5312101767556161</v>
      </c>
      <c r="G22" s="14">
        <v>21365000192</v>
      </c>
      <c r="H22" s="14">
        <v>119.2200026512146</v>
      </c>
      <c r="I22" s="16" t="s">
        <v>23</v>
      </c>
      <c r="J22" s="16" t="s">
        <v>33</v>
      </c>
      <c r="K22" s="15">
        <v>5.5279999999999996</v>
      </c>
      <c r="L22" s="15">
        <v>1.8839999999999999</v>
      </c>
      <c r="M22" s="15">
        <v>216.44399999999999</v>
      </c>
      <c r="N22" s="16" t="s">
        <v>118</v>
      </c>
      <c r="O22" s="15" t="s">
        <v>18</v>
      </c>
      <c r="P22" s="15" t="s">
        <v>18</v>
      </c>
      <c r="Q22" s="15" t="s">
        <v>167</v>
      </c>
      <c r="R22" s="15">
        <v>7.9725732803344727</v>
      </c>
      <c r="S22" s="16" t="s">
        <v>18</v>
      </c>
      <c r="T22" s="16" t="s">
        <v>18</v>
      </c>
      <c r="U22" s="16" t="s">
        <v>18</v>
      </c>
      <c r="V22" s="16" t="s">
        <v>18</v>
      </c>
      <c r="W22" s="16">
        <v>12</v>
      </c>
      <c r="X22" s="16" t="s">
        <v>18</v>
      </c>
      <c r="Y22" s="16">
        <v>59.416698455810547</v>
      </c>
      <c r="Z22" s="16">
        <v>41.666698455810547</v>
      </c>
      <c r="AA22" s="16" t="s">
        <v>18</v>
      </c>
      <c r="AB22" s="16">
        <v>7.8499155044555664</v>
      </c>
      <c r="AC22" s="16">
        <v>7.5440788269042969</v>
      </c>
      <c r="AD22" s="16">
        <v>8.9405364990234375</v>
      </c>
      <c r="AE22" s="16">
        <v>8.4280834197998047</v>
      </c>
      <c r="AF22" s="16" t="s">
        <v>167</v>
      </c>
      <c r="AG22" s="16" t="s">
        <v>167</v>
      </c>
      <c r="AH22" s="16">
        <v>1.5778020620346069</v>
      </c>
      <c r="AI22" s="16">
        <v>0.7653312087059021</v>
      </c>
      <c r="AJ22" s="16" t="s">
        <v>167</v>
      </c>
      <c r="AK22" s="16" t="s">
        <v>167</v>
      </c>
      <c r="AL22" s="16" t="s">
        <v>18</v>
      </c>
      <c r="AM22" s="16">
        <v>0.68085106382978722</v>
      </c>
      <c r="AN22" s="16">
        <v>47</v>
      </c>
      <c r="AO22" s="16" t="s">
        <v>18</v>
      </c>
      <c r="AP22" s="16" t="s">
        <v>18</v>
      </c>
      <c r="AQ22" s="16" t="s">
        <v>18</v>
      </c>
      <c r="AR22" s="16" t="s">
        <v>18</v>
      </c>
      <c r="AS22" s="16" t="s">
        <v>66</v>
      </c>
      <c r="AT22" s="16" t="s">
        <v>18</v>
      </c>
      <c r="AU22" s="16">
        <v>66</v>
      </c>
      <c r="AV22" s="16">
        <v>1</v>
      </c>
      <c r="AW22" s="16" t="s">
        <v>18</v>
      </c>
      <c r="AX22">
        <f>K22+L22+M22</f>
        <v>223.85599999999999</v>
      </c>
      <c r="AY22">
        <f>_xlfn.RANK.AVG(AX22,$AX$4:$AX$56,1)</f>
        <v>4</v>
      </c>
      <c r="AZ22">
        <f>_xlfn.RANK.AVG(R22,$R$4:$R$56,0)</f>
        <v>8</v>
      </c>
      <c r="BA22">
        <f>IF(U22=$AZ$2,1,0)</f>
        <v>0</v>
      </c>
      <c r="BC22">
        <f>($BB$2*AY22)+($BC$2*AZ22)+($BD$2*-BA22)</f>
        <v>4</v>
      </c>
      <c r="BD22">
        <f>_xlfn.RANK.AVG(AC22,$AC$4:$AC$56,0)</f>
        <v>31</v>
      </c>
      <c r="BE22">
        <f>_xlfn.RANK.AVG(AB22,$AB$4:$AB$56,0)</f>
        <v>15</v>
      </c>
      <c r="BF22">
        <f>_xlfn.RANK.AVG(Z22,$Z$4:$Z$56,0)</f>
        <v>14</v>
      </c>
      <c r="BG22">
        <f>_xlfn.RANK.AVG(AE22,$AE$4:$AE$56,0)</f>
        <v>35</v>
      </c>
      <c r="BH22">
        <f>($BF$2*BD22)+($BG$2*BE22)+($BH$2*BF22)+($BI$2*BG22)</f>
        <v>23.549999999999997</v>
      </c>
      <c r="BJ22">
        <f>_xlfn.RANK.AVG(AH22,$AH$4:$AH$68,0)</f>
        <v>38</v>
      </c>
      <c r="BK22">
        <f>_xlfn.RANK.AVG(AI22,$AI$4:$AI$68,0)</f>
        <v>47</v>
      </c>
      <c r="BL22">
        <f>$BK$2*BJ22+$BL$2*BK22</f>
        <v>43.4</v>
      </c>
      <c r="BM22">
        <f>(1/3)*BC22+(1/3)*BH22+(1/3)*BL22</f>
        <v>23.65</v>
      </c>
    </row>
    <row r="23" spans="1:65">
      <c r="A23" s="27" t="s">
        <v>986</v>
      </c>
      <c r="B23" s="27" t="s">
        <v>987</v>
      </c>
      <c r="C23" s="28">
        <v>17297745804.239998</v>
      </c>
      <c r="D23" s="29">
        <v>496.8800048828125</v>
      </c>
      <c r="E23" s="29">
        <v>34.036602020263672</v>
      </c>
      <c r="F23" s="29">
        <v>20.944887270852664</v>
      </c>
      <c r="G23" s="29">
        <v>4479358080</v>
      </c>
      <c r="H23" s="29">
        <v>14.769999742507935</v>
      </c>
      <c r="I23" s="29" t="s">
        <v>23</v>
      </c>
      <c r="J23" s="29" t="s">
        <v>33</v>
      </c>
      <c r="K23" s="30">
        <v>125.479</v>
      </c>
      <c r="L23" s="30">
        <v>56.67</v>
      </c>
      <c r="M23" s="30">
        <v>3351.0279999999998</v>
      </c>
      <c r="N23" s="26" t="s">
        <v>118</v>
      </c>
      <c r="O23" s="30" t="s">
        <v>18</v>
      </c>
      <c r="P23" s="30" t="s">
        <v>18</v>
      </c>
      <c r="Q23" s="30">
        <v>4.7114772796630859</v>
      </c>
      <c r="R23" s="30">
        <v>6.4652118682861328</v>
      </c>
      <c r="S23" s="26" t="s">
        <v>18</v>
      </c>
      <c r="T23" s="26" t="s">
        <v>18</v>
      </c>
      <c r="U23" s="26" t="s">
        <v>18</v>
      </c>
      <c r="V23" s="26" t="s">
        <v>18</v>
      </c>
      <c r="W23" s="26">
        <v>9</v>
      </c>
      <c r="X23" s="26">
        <v>77.777801513671875</v>
      </c>
      <c r="Y23" s="26">
        <v>60.444400787353516</v>
      </c>
      <c r="Z23" s="26">
        <v>33.333301544189453</v>
      </c>
      <c r="AA23" s="26">
        <v>75</v>
      </c>
      <c r="AB23" s="26">
        <v>5.4732146263122559</v>
      </c>
      <c r="AC23" s="26">
        <v>8.5404367446899414</v>
      </c>
      <c r="AD23" s="26">
        <v>5.4649519920349121</v>
      </c>
      <c r="AE23" s="26">
        <v>9.163599967956543</v>
      </c>
      <c r="AF23" s="26">
        <v>2</v>
      </c>
      <c r="AG23" s="26">
        <v>3</v>
      </c>
      <c r="AH23" s="26">
        <v>2.5238683223724365</v>
      </c>
      <c r="AI23" s="26">
        <v>3</v>
      </c>
      <c r="AJ23" s="26">
        <v>3.6583123207092285</v>
      </c>
      <c r="AK23" s="26" t="s">
        <v>167</v>
      </c>
      <c r="AL23" s="26" t="s">
        <v>18</v>
      </c>
      <c r="AM23" s="26" t="s">
        <v>18</v>
      </c>
      <c r="AN23" s="26" t="s">
        <v>18</v>
      </c>
      <c r="AO23" s="26">
        <v>0</v>
      </c>
      <c r="AP23" s="26" t="s">
        <v>18</v>
      </c>
      <c r="AQ23" s="26" t="s">
        <v>18</v>
      </c>
      <c r="AR23" s="26" t="s">
        <v>18</v>
      </c>
      <c r="AS23" s="26" t="s">
        <v>69</v>
      </c>
      <c r="AT23" s="26" t="s">
        <v>18</v>
      </c>
      <c r="AU23" s="26">
        <v>67</v>
      </c>
      <c r="AV23" s="26">
        <v>9</v>
      </c>
      <c r="AW23" s="26" t="s">
        <v>18</v>
      </c>
      <c r="AX23">
        <f>K23+L23+M23</f>
        <v>3533.1769999999997</v>
      </c>
      <c r="AY23">
        <f>_xlfn.RANK.AVG(AX23,$AX$4:$AX$56,1)</f>
        <v>26</v>
      </c>
      <c r="AZ23">
        <f>_xlfn.RANK.AVG(R23,$R$4:$R$56,0)</f>
        <v>15</v>
      </c>
      <c r="BA23">
        <f>IF(U23=$AZ$2,1,0)</f>
        <v>0</v>
      </c>
      <c r="BC23">
        <f>($BB$2*AY23)+($BC$2*AZ23)+($BD$2*-BA23)</f>
        <v>14.9</v>
      </c>
      <c r="BD23">
        <f>_xlfn.RANK.AVG(AC23,$AC$4:$AC$56,0)</f>
        <v>10</v>
      </c>
      <c r="BE23">
        <f>_xlfn.RANK.AVG(AB23,$AB$4:$AB$56,0)</f>
        <v>46</v>
      </c>
      <c r="BF23">
        <f>_xlfn.RANK.AVG(Z23,$Z$4:$Z$56,0)</f>
        <v>30</v>
      </c>
      <c r="BG23">
        <f>_xlfn.RANK.AVG(AE23,$AE$4:$AE$56,0)</f>
        <v>12</v>
      </c>
      <c r="BH23">
        <f>($BF$2*BD23)+($BG$2*BE23)+($BH$2*BF23)+($BI$2*BG23)</f>
        <v>24.4</v>
      </c>
      <c r="BJ23">
        <f>_xlfn.RANK.AVG(AH23,$AH$4:$AH$68,0)</f>
        <v>34.5</v>
      </c>
      <c r="BK23">
        <f>_xlfn.RANK.AVG(AI23,$AI$4:$AI$68,0)</f>
        <v>31</v>
      </c>
      <c r="BL23">
        <f>$BK$2*BJ23+$BL$2*BK23</f>
        <v>32.4</v>
      </c>
      <c r="BM23">
        <f>(1/3)*BC23+(1/3)*BH23+(1/3)*BL23</f>
        <v>23.9</v>
      </c>
    </row>
    <row r="24" spans="1:65">
      <c r="A24" s="17" t="s">
        <v>183</v>
      </c>
      <c r="B24" s="17" t="s">
        <v>184</v>
      </c>
      <c r="C24" s="18">
        <v>1873675837270.5801</v>
      </c>
      <c r="D24" s="14">
        <v>180.3800048828125</v>
      </c>
      <c r="E24" s="14">
        <v>61.616683959960938</v>
      </c>
      <c r="F24" s="14">
        <v>18.717916272492996</v>
      </c>
      <c r="G24" s="14">
        <v>574784995328</v>
      </c>
      <c r="H24" s="14">
        <v>2.9599999785423279</v>
      </c>
      <c r="I24" s="16" t="s">
        <v>23</v>
      </c>
      <c r="J24" s="16" t="s">
        <v>119</v>
      </c>
      <c r="K24" s="15">
        <v>24037.218000000001</v>
      </c>
      <c r="L24" s="15">
        <v>23068.573</v>
      </c>
      <c r="M24" s="15">
        <v>84301.581000000006</v>
      </c>
      <c r="N24" s="16" t="s">
        <v>118</v>
      </c>
      <c r="O24" s="15" t="s">
        <v>18</v>
      </c>
      <c r="P24" s="15" t="s">
        <v>18</v>
      </c>
      <c r="Q24" s="15">
        <v>4.190514087677002</v>
      </c>
      <c r="R24" s="15">
        <v>5.8595843315124512</v>
      </c>
      <c r="S24" s="16" t="s">
        <v>18</v>
      </c>
      <c r="T24" s="16" t="s">
        <v>18</v>
      </c>
      <c r="U24" s="16" t="s">
        <v>18</v>
      </c>
      <c r="V24" s="16" t="s">
        <v>18</v>
      </c>
      <c r="W24" s="16">
        <v>12</v>
      </c>
      <c r="X24" s="16" t="s">
        <v>18</v>
      </c>
      <c r="Y24" s="16">
        <v>65.333297729492188</v>
      </c>
      <c r="Z24" s="16">
        <v>41.666698455810547</v>
      </c>
      <c r="AA24" s="16" t="s">
        <v>18</v>
      </c>
      <c r="AB24" s="16">
        <v>6.6328744888305664</v>
      </c>
      <c r="AC24" s="16">
        <v>5.8792629241943359</v>
      </c>
      <c r="AD24" s="16">
        <v>7.3243670463562012</v>
      </c>
      <c r="AE24" s="16">
        <v>8.9207248687744141</v>
      </c>
      <c r="AF24" s="16" t="s">
        <v>167</v>
      </c>
      <c r="AG24" s="16" t="s">
        <v>167</v>
      </c>
      <c r="AH24" s="16">
        <v>3.7635514736175537</v>
      </c>
      <c r="AI24" s="16">
        <v>3</v>
      </c>
      <c r="AJ24" s="16" t="s">
        <v>167</v>
      </c>
      <c r="AK24" s="16" t="s">
        <v>167</v>
      </c>
      <c r="AL24" s="16" t="s">
        <v>18</v>
      </c>
      <c r="AM24" s="16" t="s">
        <v>18</v>
      </c>
      <c r="AN24" s="16" t="s">
        <v>18</v>
      </c>
      <c r="AO24" s="16" t="s">
        <v>18</v>
      </c>
      <c r="AP24" s="16" t="s">
        <v>18</v>
      </c>
      <c r="AQ24" s="16" t="s">
        <v>18</v>
      </c>
      <c r="AR24" s="16" t="s">
        <v>18</v>
      </c>
      <c r="AS24" s="16" t="s">
        <v>69</v>
      </c>
      <c r="AT24" s="16" t="s">
        <v>18</v>
      </c>
      <c r="AU24" s="16">
        <v>59</v>
      </c>
      <c r="AV24" s="16">
        <v>10</v>
      </c>
      <c r="AW24" s="16" t="s">
        <v>18</v>
      </c>
      <c r="AX24" s="34">
        <f>K24+L24+M24</f>
        <v>131407.372</v>
      </c>
      <c r="AY24">
        <f>_xlfn.RANK.AVG(AX24,$AX$4:$AX$56,1)</f>
        <v>51</v>
      </c>
      <c r="AZ24">
        <f>_xlfn.RANK.AVG(R24,$R$4:$R$56,0)</f>
        <v>18</v>
      </c>
      <c r="BA24">
        <f>IF(U24=$AZ$2,1,0)</f>
        <v>0</v>
      </c>
      <c r="BC24">
        <f>($BB$2*AY24)+($BC$2*AZ24)+($BD$2*-BA24)</f>
        <v>25.8</v>
      </c>
      <c r="BD24">
        <f>_xlfn.RANK.AVG(AC24,$AC$4:$AC$56,0)</f>
        <v>49</v>
      </c>
      <c r="BE24">
        <f>_xlfn.RANK.AVG(AB24,$AB$4:$AB$56,0)</f>
        <v>38</v>
      </c>
      <c r="BF24">
        <f>_xlfn.RANK.AVG(Z24,$Z$4:$Z$56,0)</f>
        <v>14</v>
      </c>
      <c r="BG24">
        <f>_xlfn.RANK.AVG(AE24,$AE$4:$AE$56,0)</f>
        <v>17</v>
      </c>
      <c r="BH24">
        <f>($BF$2*BD24)+($BG$2*BE24)+($BH$2*BF24)+($BI$2*BG24)</f>
        <v>31.1</v>
      </c>
      <c r="BK24">
        <f>_xlfn.RANK.AVG(AI24,$AI$4:$AI$56,0)</f>
        <v>27</v>
      </c>
      <c r="BL24">
        <f>$BK$2*BJ24+$BL$2*BK24</f>
        <v>16.2</v>
      </c>
      <c r="BM24">
        <f>(1/3)*BC24+(1/3)*BH24+(1/3)*BL24</f>
        <v>24.366666666666667</v>
      </c>
    </row>
    <row r="25" spans="1:65">
      <c r="A25" s="27" t="s">
        <v>900</v>
      </c>
      <c r="B25" s="27" t="s">
        <v>901</v>
      </c>
      <c r="C25" s="28">
        <v>20429689561.121437</v>
      </c>
      <c r="D25" s="29">
        <v>16.340000152587891</v>
      </c>
      <c r="E25" s="29">
        <v>48.92742919921875</v>
      </c>
      <c r="F25" s="29">
        <v>-11.866238696336529</v>
      </c>
      <c r="G25" s="29">
        <v>22568000512</v>
      </c>
      <c r="H25" s="29">
        <v>0.32000003010034561</v>
      </c>
      <c r="I25" s="29" t="s">
        <v>23</v>
      </c>
      <c r="J25" s="29" t="s">
        <v>33</v>
      </c>
      <c r="K25" s="30">
        <v>12775.85</v>
      </c>
      <c r="L25" s="30">
        <v>62.305</v>
      </c>
      <c r="M25" s="30">
        <v>18586.175999999999</v>
      </c>
      <c r="N25" s="26" t="s">
        <v>118</v>
      </c>
      <c r="O25" s="30" t="s">
        <v>18</v>
      </c>
      <c r="P25" s="30" t="s">
        <v>18</v>
      </c>
      <c r="Q25" s="30">
        <v>6.360102653503418</v>
      </c>
      <c r="R25" s="30">
        <v>6.9207181930541992</v>
      </c>
      <c r="S25" s="26" t="s">
        <v>114</v>
      </c>
      <c r="T25" s="26" t="s">
        <v>114</v>
      </c>
      <c r="U25" s="26" t="s">
        <v>114</v>
      </c>
      <c r="V25" s="26" t="s">
        <v>18</v>
      </c>
      <c r="W25" s="26">
        <v>11</v>
      </c>
      <c r="X25" s="26">
        <v>81.818199157714844</v>
      </c>
      <c r="Y25" s="26">
        <v>65.909103393554688</v>
      </c>
      <c r="Z25" s="26">
        <v>36.363601684570313</v>
      </c>
      <c r="AA25" s="26">
        <v>75</v>
      </c>
      <c r="AB25" s="26">
        <v>5.3224692344665527</v>
      </c>
      <c r="AC25" s="26">
        <v>7.5019149780273438</v>
      </c>
      <c r="AD25" s="26">
        <v>5.0596551895141602</v>
      </c>
      <c r="AE25" s="26">
        <v>9.262237548828125</v>
      </c>
      <c r="AF25" s="26">
        <v>3</v>
      </c>
      <c r="AG25" s="26" t="s">
        <v>167</v>
      </c>
      <c r="AH25" s="26">
        <v>6.6820969581604004</v>
      </c>
      <c r="AI25" s="26">
        <v>3</v>
      </c>
      <c r="AJ25" s="26" t="s">
        <v>167</v>
      </c>
      <c r="AK25" s="26">
        <v>6.281855583190918</v>
      </c>
      <c r="AL25" s="26" t="s">
        <v>18</v>
      </c>
      <c r="AM25" s="26" t="s">
        <v>18</v>
      </c>
      <c r="AN25" s="26" t="s">
        <v>18</v>
      </c>
      <c r="AO25" s="26">
        <v>56</v>
      </c>
      <c r="AP25" s="26" t="s">
        <v>18</v>
      </c>
      <c r="AQ25" s="26" t="s">
        <v>18</v>
      </c>
      <c r="AR25" s="26" t="s">
        <v>18</v>
      </c>
      <c r="AS25" s="26" t="s">
        <v>187</v>
      </c>
      <c r="AT25" s="26" t="s">
        <v>18</v>
      </c>
      <c r="AU25" s="26">
        <v>75</v>
      </c>
      <c r="AV25" s="26">
        <v>9</v>
      </c>
      <c r="AW25" s="26" t="s">
        <v>18</v>
      </c>
      <c r="AX25">
        <f>K25+L25+M25</f>
        <v>31424.330999999998</v>
      </c>
      <c r="AY25">
        <f>_xlfn.RANK.AVG(AX25,$AX$4:$AX$56,1)</f>
        <v>46</v>
      </c>
      <c r="AZ25">
        <f>_xlfn.RANK.AVG(R25,$R$4:$R$56,0)</f>
        <v>14</v>
      </c>
      <c r="BA25">
        <f>IF(U25=$AZ$2,1,0)</f>
        <v>1</v>
      </c>
      <c r="BC25">
        <f>($BB$2*AY25)+($BC$2*AZ25)+($BD$2*-BA25)</f>
        <v>22.3</v>
      </c>
      <c r="BD25">
        <f>_xlfn.RANK.AVG(AC25,$AC$4:$AC$56,0)</f>
        <v>32</v>
      </c>
      <c r="BE25">
        <f>_xlfn.RANK.AVG(AB25,$AB$4:$AB$56,0)</f>
        <v>48</v>
      </c>
      <c r="BF25">
        <f>_xlfn.RANK.AVG(Z25,$Z$4:$Z$56,0)</f>
        <v>26</v>
      </c>
      <c r="BG25">
        <f>_xlfn.RANK.AVG(AE25,$AE$4:$AE$56,0)</f>
        <v>11</v>
      </c>
      <c r="BH25">
        <f>($BF$2*BD25)+($BG$2*BE25)+($BH$2*BF25)+($BI$2*BG25)</f>
        <v>30.3</v>
      </c>
      <c r="BJ25">
        <f>_xlfn.RANK.AVG(AH25,$AH$4:$AH$68,0)</f>
        <v>8</v>
      </c>
      <c r="BK25">
        <f>_xlfn.RANK.AVG(AI25,$AI$4:$AI$68,0)</f>
        <v>31</v>
      </c>
      <c r="BL25">
        <f>$BK$2*BJ25+$BL$2*BK25</f>
        <v>21.799999999999997</v>
      </c>
      <c r="BM25">
        <f>(1/3)*BC25+(1/3)*BH25+(1/3)*BL25</f>
        <v>24.799999999999997</v>
      </c>
    </row>
    <row r="26" spans="1:65">
      <c r="A26" s="17" t="s">
        <v>252</v>
      </c>
      <c r="B26" s="17" t="s">
        <v>253</v>
      </c>
      <c r="C26" s="18">
        <v>203582417041.59998</v>
      </c>
      <c r="D26" s="14">
        <v>281.95001220703125</v>
      </c>
      <c r="E26" s="14">
        <v>23.744102478027344</v>
      </c>
      <c r="F26" s="14">
        <v>-4.3671456760337897</v>
      </c>
      <c r="G26" s="14">
        <v>25493700096</v>
      </c>
      <c r="H26" s="14">
        <v>11.630000114440918</v>
      </c>
      <c r="I26" s="16" t="s">
        <v>23</v>
      </c>
      <c r="J26" s="16" t="s">
        <v>33</v>
      </c>
      <c r="K26" s="15">
        <v>111.881</v>
      </c>
      <c r="L26" s="15">
        <v>318.62900000000002</v>
      </c>
      <c r="M26" s="15">
        <v>72178.933999999994</v>
      </c>
      <c r="N26" s="16" t="s">
        <v>118</v>
      </c>
      <c r="O26" s="15" t="s">
        <v>18</v>
      </c>
      <c r="P26" s="15" t="s">
        <v>18</v>
      </c>
      <c r="Q26" s="15">
        <v>4.7114772796630859</v>
      </c>
      <c r="R26" s="15">
        <v>8.1126880645751953</v>
      </c>
      <c r="S26" s="16" t="s">
        <v>18</v>
      </c>
      <c r="T26" s="16" t="s">
        <v>114</v>
      </c>
      <c r="U26" s="16" t="s">
        <v>114</v>
      </c>
      <c r="V26" s="16" t="s">
        <v>18</v>
      </c>
      <c r="W26" s="16">
        <v>12</v>
      </c>
      <c r="X26" s="16" t="s">
        <v>18</v>
      </c>
      <c r="Y26" s="16" t="s">
        <v>18</v>
      </c>
      <c r="Z26" s="16">
        <v>33.333301544189453</v>
      </c>
      <c r="AA26" s="16" t="s">
        <v>18</v>
      </c>
      <c r="AB26" s="16">
        <v>6.6732063293457031</v>
      </c>
      <c r="AC26" s="16">
        <v>8.8888463973999023</v>
      </c>
      <c r="AD26" s="16">
        <v>7.4471888542175293</v>
      </c>
      <c r="AE26" s="16">
        <v>8.5964250564575195</v>
      </c>
      <c r="AF26" s="16">
        <v>3</v>
      </c>
      <c r="AG26" s="16">
        <v>10</v>
      </c>
      <c r="AH26" s="16">
        <v>3.3702712059020996</v>
      </c>
      <c r="AI26" s="16">
        <v>3</v>
      </c>
      <c r="AJ26" s="16">
        <v>0</v>
      </c>
      <c r="AK26" s="16" t="s">
        <v>167</v>
      </c>
      <c r="AL26" s="16" t="s">
        <v>18</v>
      </c>
      <c r="AM26" s="16" t="s">
        <v>18</v>
      </c>
      <c r="AN26" s="16" t="s">
        <v>18</v>
      </c>
      <c r="AO26" s="16" t="s">
        <v>18</v>
      </c>
      <c r="AP26" s="16" t="s">
        <v>18</v>
      </c>
      <c r="AQ26" s="16" t="s">
        <v>18</v>
      </c>
      <c r="AR26" s="16" t="s">
        <v>18</v>
      </c>
      <c r="AS26" s="16" t="s">
        <v>66</v>
      </c>
      <c r="AT26" s="16" t="s">
        <v>18</v>
      </c>
      <c r="AU26" s="16">
        <v>85</v>
      </c>
      <c r="AV26" s="16">
        <v>5</v>
      </c>
      <c r="AW26" s="16" t="s">
        <v>18</v>
      </c>
      <c r="AX26">
        <f>K26+L26+M26</f>
        <v>72609.443999999989</v>
      </c>
      <c r="AY26">
        <f>_xlfn.RANK.AVG(AX26,$AX$4:$AX$56,1)</f>
        <v>48</v>
      </c>
      <c r="AZ26">
        <f>_xlfn.RANK.AVG(R26,$R$4:$R$56,0)</f>
        <v>6</v>
      </c>
      <c r="BA26">
        <f>IF(U26=$AZ$2,1,0)</f>
        <v>1</v>
      </c>
      <c r="BC26">
        <f>($BB$2*AY26)+($BC$2*AZ26)+($BD$2*-BA26)</f>
        <v>20.700000000000003</v>
      </c>
      <c r="BD26">
        <f>_xlfn.RANK.AVG(AC26,$AC$4:$AC$56,0)</f>
        <v>4</v>
      </c>
      <c r="BE26">
        <f>_xlfn.RANK.AVG(AB26,$AB$4:$AB$56,0)</f>
        <v>37</v>
      </c>
      <c r="BF26">
        <f>_xlfn.RANK.AVG(Z26,$Z$4:$Z$56,0)</f>
        <v>30</v>
      </c>
      <c r="BG26">
        <f>_xlfn.RANK.AVG(AE26,$AE$4:$AE$56,0)</f>
        <v>31</v>
      </c>
      <c r="BH26">
        <f>($BF$2*BD26)+($BG$2*BE26)+($BH$2*BF26)+($BI$2*BG26)</f>
        <v>24.15</v>
      </c>
      <c r="BJ26">
        <f>_xlfn.RANK.AVG(AH26,$AH$4:$AH$68,0)</f>
        <v>28</v>
      </c>
      <c r="BK26">
        <f>_xlfn.RANK.AVG(AI26,$AI$4:$AI$68,0)</f>
        <v>31</v>
      </c>
      <c r="BL26">
        <f>$BK$2*BJ26+$BL$2*BK26</f>
        <v>29.799999999999997</v>
      </c>
      <c r="BM26">
        <f>(1/3)*BC26+(1/3)*BH26+(1/3)*BL26</f>
        <v>24.883333333333333</v>
      </c>
    </row>
    <row r="27" spans="1:65">
      <c r="A27" s="27" t="s">
        <v>1022</v>
      </c>
      <c r="B27" s="27" t="s">
        <v>1023</v>
      </c>
      <c r="C27" s="28">
        <v>15484776928.5</v>
      </c>
      <c r="D27" s="29">
        <v>403.5</v>
      </c>
      <c r="E27" s="29">
        <v>30.456113815307617</v>
      </c>
      <c r="F27" s="29">
        <v>1.4758483209488249</v>
      </c>
      <c r="G27" s="29">
        <v>5541593984</v>
      </c>
      <c r="H27" s="29">
        <v>13.450121998786926</v>
      </c>
      <c r="I27" s="29" t="s">
        <v>23</v>
      </c>
      <c r="J27" s="29" t="s">
        <v>59</v>
      </c>
      <c r="K27" s="30">
        <v>0.35199999999999998</v>
      </c>
      <c r="L27" s="30">
        <v>19.823</v>
      </c>
      <c r="M27" s="30">
        <v>164.15299999999999</v>
      </c>
      <c r="N27" s="26" t="s">
        <v>118</v>
      </c>
      <c r="O27" s="30" t="s">
        <v>18</v>
      </c>
      <c r="P27" s="30" t="s">
        <v>18</v>
      </c>
      <c r="Q27" s="30" t="s">
        <v>167</v>
      </c>
      <c r="R27" s="30">
        <v>0</v>
      </c>
      <c r="S27" s="26" t="s">
        <v>18</v>
      </c>
      <c r="T27" s="26" t="s">
        <v>18</v>
      </c>
      <c r="U27" s="26" t="s">
        <v>18</v>
      </c>
      <c r="V27" s="26" t="s">
        <v>18</v>
      </c>
      <c r="W27" s="26">
        <v>9</v>
      </c>
      <c r="X27" s="26" t="s">
        <v>18</v>
      </c>
      <c r="Y27" s="26">
        <v>65.888900756835938</v>
      </c>
      <c r="Z27" s="26">
        <v>22.222200393676758</v>
      </c>
      <c r="AA27" s="26" t="s">
        <v>18</v>
      </c>
      <c r="AB27" s="26">
        <v>6.9137630462646484</v>
      </c>
      <c r="AC27" s="26">
        <v>8.123138427734375</v>
      </c>
      <c r="AD27" s="26">
        <v>6.7348990440368652</v>
      </c>
      <c r="AE27" s="26">
        <v>8.6732263565063477</v>
      </c>
      <c r="AF27" s="26">
        <v>0</v>
      </c>
      <c r="AG27" s="26" t="s">
        <v>167</v>
      </c>
      <c r="AH27" s="26">
        <v>2.2574207782745361</v>
      </c>
      <c r="AI27" s="26">
        <v>3</v>
      </c>
      <c r="AJ27" s="26" t="s">
        <v>167</v>
      </c>
      <c r="AK27" s="26" t="s">
        <v>167</v>
      </c>
      <c r="AL27" s="26" t="s">
        <v>18</v>
      </c>
      <c r="AM27" s="26" t="s">
        <v>18</v>
      </c>
      <c r="AN27" s="26" t="s">
        <v>18</v>
      </c>
      <c r="AO27" s="26" t="s">
        <v>18</v>
      </c>
      <c r="AP27" s="26" t="s">
        <v>18</v>
      </c>
      <c r="AQ27" s="26" t="s">
        <v>18</v>
      </c>
      <c r="AR27" s="26" t="s">
        <v>18</v>
      </c>
      <c r="AS27" s="26" t="s">
        <v>67</v>
      </c>
      <c r="AT27" s="26" t="s">
        <v>18</v>
      </c>
      <c r="AU27" s="26">
        <v>61</v>
      </c>
      <c r="AV27" s="26">
        <v>2</v>
      </c>
      <c r="AW27" s="26" t="s">
        <v>18</v>
      </c>
      <c r="AX27">
        <f>K27+L27+M27</f>
        <v>184.328</v>
      </c>
      <c r="AY27">
        <f>_xlfn.RANK.AVG(AX27,$AX$4:$AX$56,1)</f>
        <v>2</v>
      </c>
      <c r="AZ27">
        <f>_xlfn.RANK.AVG(R27,$R$4:$R$56,0)</f>
        <v>36</v>
      </c>
      <c r="BA27">
        <f>IF(U27=$AZ$2,1,0)</f>
        <v>0</v>
      </c>
      <c r="BC27">
        <f>($BB$2*AY27)+($BC$2*AZ27)+($BD$2*-BA27)</f>
        <v>11.6</v>
      </c>
      <c r="BD27">
        <f>_xlfn.RANK.AVG(AC27,$AC$4:$AC$56,0)</f>
        <v>21</v>
      </c>
      <c r="BE27">
        <f>_xlfn.RANK.AVG(AB27,$AB$4:$AB$56,0)</f>
        <v>29</v>
      </c>
      <c r="BF27">
        <f>_xlfn.RANK.AVG(Z27,$Z$4:$Z$56,0)</f>
        <v>48.5</v>
      </c>
      <c r="BG27">
        <f>_xlfn.RANK.AVG(AE27,$AE$4:$AE$56,0)</f>
        <v>29</v>
      </c>
      <c r="BH27">
        <f>($BF$2*BD27)+($BG$2*BE27)+($BH$2*BF27)+($BI$2*BG27)</f>
        <v>31.475000000000001</v>
      </c>
      <c r="BJ27">
        <f>_xlfn.RANK.AVG(AH27,$AH$4:$AH$68,0)</f>
        <v>37</v>
      </c>
      <c r="BK27">
        <f>_xlfn.RANK.AVG(AI27,$AI$4:$AI$68,0)</f>
        <v>31</v>
      </c>
      <c r="BL27">
        <f>$BK$2*BJ27+$BL$2*BK27</f>
        <v>33.4</v>
      </c>
      <c r="BM27">
        <f>(1/3)*BC27+(1/3)*BH27+(1/3)*BL27</f>
        <v>25.491666666666667</v>
      </c>
    </row>
    <row r="28" spans="1:65">
      <c r="A28" s="17" t="s">
        <v>373</v>
      </c>
      <c r="B28" s="17" t="s">
        <v>374</v>
      </c>
      <c r="C28" s="18">
        <v>103471758000</v>
      </c>
      <c r="D28" s="14">
        <v>91.389999389648438</v>
      </c>
      <c r="E28" s="14">
        <v>24.646690368652344</v>
      </c>
      <c r="F28" s="14">
        <v>-4.250273132840876</v>
      </c>
      <c r="G28" s="14">
        <v>36687000576</v>
      </c>
      <c r="H28" s="14">
        <v>3.7499999403953552</v>
      </c>
      <c r="I28" s="16" t="s">
        <v>23</v>
      </c>
      <c r="J28" s="16" t="s">
        <v>33</v>
      </c>
      <c r="K28" s="15">
        <v>520.10599999999999</v>
      </c>
      <c r="L28" s="15">
        <v>807.90300000000002</v>
      </c>
      <c r="M28" s="15">
        <v>18566.396000000001</v>
      </c>
      <c r="N28" s="16" t="s">
        <v>122</v>
      </c>
      <c r="O28" s="15">
        <v>1237.199951171875</v>
      </c>
      <c r="P28" s="15">
        <v>34.389974070533221</v>
      </c>
      <c r="Q28" s="15">
        <v>10</v>
      </c>
      <c r="R28" s="15">
        <v>8.3075065612792969</v>
      </c>
      <c r="S28" s="16" t="s">
        <v>114</v>
      </c>
      <c r="T28" s="16" t="s">
        <v>114</v>
      </c>
      <c r="U28" s="16" t="s">
        <v>114</v>
      </c>
      <c r="V28" s="16" t="s">
        <v>115</v>
      </c>
      <c r="W28" s="16">
        <v>11</v>
      </c>
      <c r="X28" s="16" t="s">
        <v>18</v>
      </c>
      <c r="Y28" s="16">
        <v>55.545501708984375</v>
      </c>
      <c r="Z28" s="16">
        <v>27.272699356079102</v>
      </c>
      <c r="AA28" s="16" t="s">
        <v>18</v>
      </c>
      <c r="AB28" s="16">
        <v>7.9920649528503418</v>
      </c>
      <c r="AC28" s="16">
        <v>8.2028255462646484</v>
      </c>
      <c r="AD28" s="16">
        <v>7.5991978645324707</v>
      </c>
      <c r="AE28" s="16">
        <v>8.6938314437866211</v>
      </c>
      <c r="AF28" s="16">
        <v>2</v>
      </c>
      <c r="AG28" s="16">
        <v>3</v>
      </c>
      <c r="AH28" s="16">
        <v>1.0974937677383423</v>
      </c>
      <c r="AI28" s="16">
        <v>3</v>
      </c>
      <c r="AJ28" s="16">
        <v>0</v>
      </c>
      <c r="AK28" s="16" t="s">
        <v>167</v>
      </c>
      <c r="AL28" s="16" t="s">
        <v>18</v>
      </c>
      <c r="AM28" s="16" t="s">
        <v>18</v>
      </c>
      <c r="AN28" s="16" t="s">
        <v>18</v>
      </c>
      <c r="AO28" s="16">
        <v>3.5999999046325684</v>
      </c>
      <c r="AP28" s="16" t="s">
        <v>18</v>
      </c>
      <c r="AQ28" s="16" t="s">
        <v>18</v>
      </c>
      <c r="AR28" s="16" t="s">
        <v>18</v>
      </c>
      <c r="AS28" s="16" t="s">
        <v>66</v>
      </c>
      <c r="AT28" s="16" t="s">
        <v>18</v>
      </c>
      <c r="AU28" s="16">
        <v>93</v>
      </c>
      <c r="AV28" s="16">
        <v>1</v>
      </c>
      <c r="AW28" s="16" t="s">
        <v>115</v>
      </c>
      <c r="AX28">
        <f>K28+L28+M28</f>
        <v>19894.404999999999</v>
      </c>
      <c r="AY28">
        <f>_xlfn.RANK.AVG(AX28,$AX$4:$AX$56,1)</f>
        <v>42</v>
      </c>
      <c r="AZ28">
        <f>_xlfn.RANK.AVG(R28,$R$4:$R$56,0)</f>
        <v>4</v>
      </c>
      <c r="BA28">
        <f>IF(U28=$AZ$2,1,0)</f>
        <v>1</v>
      </c>
      <c r="BC28">
        <f>($BB$2*AY28)+($BC$2*AZ28)+($BD$2*-BA28)</f>
        <v>17.7</v>
      </c>
      <c r="BD28">
        <f>_xlfn.RANK.AVG(AC28,$AC$4:$AC$56,0)</f>
        <v>18</v>
      </c>
      <c r="BE28">
        <f>_xlfn.RANK.AVG(AB28,$AB$4:$AB$56,0)</f>
        <v>12</v>
      </c>
      <c r="BF28">
        <f>_xlfn.RANK.AVG(Z28,$Z$4:$Z$56,0)</f>
        <v>43</v>
      </c>
      <c r="BG28">
        <f>_xlfn.RANK.AVG(AE28,$AE$4:$AE$56,0)</f>
        <v>25</v>
      </c>
      <c r="BH28">
        <f>($BF$2*BD28)+($BG$2*BE28)+($BH$2*BF28)+($BI$2*BG28)</f>
        <v>24.15</v>
      </c>
      <c r="BJ28">
        <f>_xlfn.RANK.AVG(AH28,$AH$4:$AH$68,0)</f>
        <v>41</v>
      </c>
      <c r="BK28">
        <f>_xlfn.RANK.AVG(AI28,$AI$4:$AI$68,0)</f>
        <v>31</v>
      </c>
      <c r="BL28">
        <f>$BK$2*BJ28+$BL$2*BK28</f>
        <v>35</v>
      </c>
      <c r="BM28">
        <f>(1/3)*BC28+(1/3)*BH28+(1/3)*BL28</f>
        <v>25.616666666666667</v>
      </c>
    </row>
    <row r="29" spans="1:65">
      <c r="A29" s="17" t="s">
        <v>215</v>
      </c>
      <c r="B29" s="17" t="s">
        <v>216</v>
      </c>
      <c r="C29" s="18">
        <v>380153650522.79999</v>
      </c>
      <c r="D29" s="14">
        <v>383.60000610351563</v>
      </c>
      <c r="E29" s="14">
        <v>25.403974533081055</v>
      </c>
      <c r="F29" s="14">
        <v>11.350957885563995</v>
      </c>
      <c r="G29" s="14">
        <v>152668999680</v>
      </c>
      <c r="H29" s="14">
        <v>15.149999618530273</v>
      </c>
      <c r="I29" s="16" t="s">
        <v>23</v>
      </c>
      <c r="J29" s="16" t="s">
        <v>54</v>
      </c>
      <c r="K29" s="15">
        <v>610.38400000000001</v>
      </c>
      <c r="L29" s="15">
        <v>1028.7570000000001</v>
      </c>
      <c r="M29" s="15">
        <v>173327.598</v>
      </c>
      <c r="N29" s="16" t="s">
        <v>118</v>
      </c>
      <c r="O29" s="15" t="s">
        <v>18</v>
      </c>
      <c r="P29" s="15" t="s">
        <v>18</v>
      </c>
      <c r="Q29" s="15" t="s">
        <v>167</v>
      </c>
      <c r="R29" s="15">
        <v>5.4552702903747559</v>
      </c>
      <c r="S29" s="16" t="s">
        <v>114</v>
      </c>
      <c r="T29" s="16" t="s">
        <v>114</v>
      </c>
      <c r="U29" s="16" t="s">
        <v>18</v>
      </c>
      <c r="V29" s="16" t="s">
        <v>18</v>
      </c>
      <c r="W29" s="16">
        <v>13</v>
      </c>
      <c r="X29" s="16" t="s">
        <v>18</v>
      </c>
      <c r="Y29" s="16">
        <v>62.307701110839844</v>
      </c>
      <c r="Z29" s="16">
        <v>30.769199371337891</v>
      </c>
      <c r="AA29" s="16" t="s">
        <v>18</v>
      </c>
      <c r="AB29" s="16">
        <v>6.6168355941772461</v>
      </c>
      <c r="AC29" s="16">
        <v>8.1385765075683594</v>
      </c>
      <c r="AD29" s="16">
        <v>8.2618923187255859</v>
      </c>
      <c r="AE29" s="16">
        <v>6.9807882308959961</v>
      </c>
      <c r="AF29" s="16">
        <v>10</v>
      </c>
      <c r="AG29" s="16" t="s">
        <v>167</v>
      </c>
      <c r="AH29" s="16">
        <v>3.0974690914154053</v>
      </c>
      <c r="AI29" s="16">
        <v>10</v>
      </c>
      <c r="AJ29" s="16" t="s">
        <v>167</v>
      </c>
      <c r="AK29" s="16" t="s">
        <v>167</v>
      </c>
      <c r="AL29" s="16" t="s">
        <v>18</v>
      </c>
      <c r="AM29" s="16" t="s">
        <v>18</v>
      </c>
      <c r="AN29" s="16">
        <v>37</v>
      </c>
      <c r="AO29" s="16" t="s">
        <v>18</v>
      </c>
      <c r="AP29" s="16" t="s">
        <v>18</v>
      </c>
      <c r="AQ29" s="16" t="s">
        <v>18</v>
      </c>
      <c r="AR29" s="16" t="s">
        <v>18</v>
      </c>
      <c r="AS29" s="16" t="s">
        <v>67</v>
      </c>
      <c r="AT29" s="16" t="s">
        <v>18</v>
      </c>
      <c r="AU29" s="16">
        <v>84</v>
      </c>
      <c r="AV29" s="16">
        <v>2</v>
      </c>
      <c r="AW29" s="16" t="s">
        <v>18</v>
      </c>
      <c r="AX29">
        <f>K29+L29+M29</f>
        <v>174966.739</v>
      </c>
      <c r="AY29">
        <f>_xlfn.RANK.AVG(AX29,$AX$4:$AX$56,1)</f>
        <v>53</v>
      </c>
      <c r="AZ29">
        <f>_xlfn.RANK.AVG(R29,$R$4:$R$56,0)</f>
        <v>21</v>
      </c>
      <c r="BA29">
        <f>IF(U29=$AZ$2,1,0)</f>
        <v>0</v>
      </c>
      <c r="BC29">
        <f>($BB$2*AY29)+($BC$2*AZ29)+($BD$2*-BA29)</f>
        <v>27.500000000000004</v>
      </c>
      <c r="BD29">
        <f>_xlfn.RANK.AVG(AC29,$AC$4:$AC$56,0)</f>
        <v>20</v>
      </c>
      <c r="BE29">
        <f>_xlfn.RANK.AVG(AB29,$AB$4:$AB$56,0)</f>
        <v>39</v>
      </c>
      <c r="BF29">
        <f>_xlfn.RANK.AVG(Z29,$Z$4:$Z$56,0)</f>
        <v>33.5</v>
      </c>
      <c r="BG29">
        <f>_xlfn.RANK.AVG(AE29,$AE$4:$AE$56,0)</f>
        <v>53</v>
      </c>
      <c r="BH29">
        <f>($BF$2*BD29)+($BG$2*BE29)+($BH$2*BF29)+($BI$2*BG29)</f>
        <v>34.725000000000001</v>
      </c>
      <c r="BJ29">
        <f>_xlfn.RANK.AVG(AH29,$AH$4:$AH$68,0)</f>
        <v>30</v>
      </c>
      <c r="BK29">
        <f>_xlfn.RANK.AVG(AI29,$AI$4:$AI$68,0)</f>
        <v>7</v>
      </c>
      <c r="BL29">
        <f>$BK$2*BJ29+$BL$2*BK29</f>
        <v>16.2</v>
      </c>
      <c r="BM29">
        <f>(1/3)*BC29+(1/3)*BH29+(1/3)*BL29</f>
        <v>26.141666666666666</v>
      </c>
    </row>
    <row r="30" spans="1:65">
      <c r="A30" s="17" t="s">
        <v>304</v>
      </c>
      <c r="B30" s="17" t="s">
        <v>305</v>
      </c>
      <c r="C30" s="18">
        <v>145752492219.38998</v>
      </c>
      <c r="D30" s="14">
        <v>254.72999572753906</v>
      </c>
      <c r="E30" s="14">
        <v>19.344657897949219</v>
      </c>
      <c r="F30" s="14">
        <v>15.046724766210762</v>
      </c>
      <c r="G30" s="14">
        <v>86375999488</v>
      </c>
      <c r="H30" s="14">
        <v>13.179999828338623</v>
      </c>
      <c r="I30" s="16" t="s">
        <v>23</v>
      </c>
      <c r="J30" s="16" t="s">
        <v>54</v>
      </c>
      <c r="K30" s="15">
        <v>436.62799999999999</v>
      </c>
      <c r="L30" s="15">
        <v>1099.3679999999999</v>
      </c>
      <c r="M30" s="15">
        <v>82766.676000000007</v>
      </c>
      <c r="N30" s="16" t="s">
        <v>122</v>
      </c>
      <c r="O30" s="15">
        <v>1461.6199951171875</v>
      </c>
      <c r="P30" s="15">
        <v>15.059087721047893</v>
      </c>
      <c r="Q30" s="15" t="s">
        <v>167</v>
      </c>
      <c r="R30" s="15">
        <v>5.177086353302002</v>
      </c>
      <c r="S30" s="16" t="s">
        <v>114</v>
      </c>
      <c r="T30" s="16" t="s">
        <v>114</v>
      </c>
      <c r="U30" s="16" t="s">
        <v>114</v>
      </c>
      <c r="V30" s="16" t="s">
        <v>115</v>
      </c>
      <c r="W30" s="16">
        <v>11</v>
      </c>
      <c r="X30" s="16">
        <v>91.666702270507813</v>
      </c>
      <c r="Y30" s="16">
        <v>64.727302551269531</v>
      </c>
      <c r="Z30" s="16">
        <v>36.363601684570313</v>
      </c>
      <c r="AA30" s="16">
        <v>90</v>
      </c>
      <c r="AB30" s="16">
        <v>6.7783145904541016</v>
      </c>
      <c r="AC30" s="16">
        <v>8.6074304580688477</v>
      </c>
      <c r="AD30" s="16">
        <v>7.4604029655456543</v>
      </c>
      <c r="AE30" s="16">
        <v>8.6882638931274414</v>
      </c>
      <c r="AF30" s="16">
        <v>10</v>
      </c>
      <c r="AG30" s="16" t="s">
        <v>167</v>
      </c>
      <c r="AH30" s="16">
        <v>3.1712555885314941</v>
      </c>
      <c r="AI30" s="16">
        <v>3</v>
      </c>
      <c r="AJ30" s="16" t="s">
        <v>167</v>
      </c>
      <c r="AK30" s="16" t="s">
        <v>167</v>
      </c>
      <c r="AL30" s="16" t="s">
        <v>18</v>
      </c>
      <c r="AM30" s="16">
        <v>0.71052631578947367</v>
      </c>
      <c r="AN30" s="16">
        <v>38</v>
      </c>
      <c r="AO30" s="16" t="s">
        <v>18</v>
      </c>
      <c r="AP30" s="16" t="s">
        <v>18</v>
      </c>
      <c r="AQ30" s="16" t="s">
        <v>115</v>
      </c>
      <c r="AR30" s="16" t="s">
        <v>18</v>
      </c>
      <c r="AS30" s="16" t="s">
        <v>67</v>
      </c>
      <c r="AT30" s="16">
        <v>64.178654058947799</v>
      </c>
      <c r="AU30" s="16">
        <v>92</v>
      </c>
      <c r="AV30" s="16">
        <v>3</v>
      </c>
      <c r="AW30" s="16" t="s">
        <v>114</v>
      </c>
      <c r="AX30">
        <f>K30+L30+M30</f>
        <v>84302.672000000006</v>
      </c>
      <c r="AY30">
        <f>_xlfn.RANK.AVG(AX30,$AX$4:$AX$56,1)</f>
        <v>49</v>
      </c>
      <c r="AZ30">
        <f>_xlfn.RANK.AVG(R30,$R$4:$R$56,0)</f>
        <v>26</v>
      </c>
      <c r="BA30">
        <f>IF(U30=$AZ$2,1,0)</f>
        <v>1</v>
      </c>
      <c r="BC30">
        <f>($BB$2*AY30)+($BC$2*AZ30)+($BD$2*-BA30)</f>
        <v>27.1</v>
      </c>
      <c r="BD30">
        <f>_xlfn.RANK.AVG(AC30,$AC$4:$AC$56,0)</f>
        <v>9</v>
      </c>
      <c r="BE30">
        <f>_xlfn.RANK.AVG(AB30,$AB$4:$AB$56,0)</f>
        <v>31</v>
      </c>
      <c r="BF30">
        <f>_xlfn.RANK.AVG(Z30,$Z$4:$Z$56,0)</f>
        <v>26</v>
      </c>
      <c r="BG30">
        <f>_xlfn.RANK.AVG(AE30,$AE$4:$AE$56,0)</f>
        <v>26</v>
      </c>
      <c r="BH30">
        <f>($BF$2*BD30)+($BG$2*BE30)+($BH$2*BF30)+($BI$2*BG30)</f>
        <v>22.15</v>
      </c>
      <c r="BJ30">
        <f>_xlfn.RANK.AVG(AH30,$AH$4:$AH$68,0)</f>
        <v>29</v>
      </c>
      <c r="BK30">
        <f>_xlfn.RANK.AVG(AI30,$AI$4:$AI$68,0)</f>
        <v>31</v>
      </c>
      <c r="BL30">
        <f>$BK$2*BJ30+$BL$2*BK30</f>
        <v>30.2</v>
      </c>
      <c r="BM30">
        <f>(1/3)*BC30+(1/3)*BH30+(1/3)*BL30</f>
        <v>26.483333333333331</v>
      </c>
    </row>
    <row r="31" spans="1:65">
      <c r="A31" s="27" t="s">
        <v>914</v>
      </c>
      <c r="B31" s="27" t="s">
        <v>915</v>
      </c>
      <c r="C31" s="28">
        <v>19959517392.950001</v>
      </c>
      <c r="D31" s="29">
        <v>167.14999389648438</v>
      </c>
      <c r="E31" s="29">
        <v>19.160419464111328</v>
      </c>
      <c r="F31" s="29">
        <v>2.5593344430941745</v>
      </c>
      <c r="G31" s="29">
        <v>11201699840</v>
      </c>
      <c r="H31" s="29">
        <v>8.6099997758865356</v>
      </c>
      <c r="I31" s="29" t="s">
        <v>23</v>
      </c>
      <c r="J31" s="29" t="s">
        <v>33</v>
      </c>
      <c r="K31" s="30">
        <v>348.214</v>
      </c>
      <c r="L31" s="30">
        <v>407.60599999999999</v>
      </c>
      <c r="M31" s="30">
        <v>1277.425</v>
      </c>
      <c r="N31" s="26" t="s">
        <v>118</v>
      </c>
      <c r="O31" s="30" t="s">
        <v>18</v>
      </c>
      <c r="P31" s="30" t="s">
        <v>18</v>
      </c>
      <c r="Q31" s="30">
        <v>0.17431850731372833</v>
      </c>
      <c r="R31" s="30">
        <v>3.0932927131652832</v>
      </c>
      <c r="S31" s="26" t="s">
        <v>18</v>
      </c>
      <c r="T31" s="26" t="s">
        <v>18</v>
      </c>
      <c r="U31" s="26" t="s">
        <v>18</v>
      </c>
      <c r="V31" s="26" t="s">
        <v>18</v>
      </c>
      <c r="W31" s="26">
        <v>9</v>
      </c>
      <c r="X31" s="26">
        <v>80</v>
      </c>
      <c r="Y31" s="26">
        <v>62.777801513671875</v>
      </c>
      <c r="Z31" s="26">
        <v>33.333301544189453</v>
      </c>
      <c r="AA31" s="26">
        <v>75</v>
      </c>
      <c r="AB31" s="26">
        <v>6.776543140411377</v>
      </c>
      <c r="AC31" s="26">
        <v>8.8799562454223633</v>
      </c>
      <c r="AD31" s="26">
        <v>8.4679269790649414</v>
      </c>
      <c r="AE31" s="26">
        <v>7.2739214897155762</v>
      </c>
      <c r="AF31" s="26">
        <v>2</v>
      </c>
      <c r="AG31" s="26">
        <v>3</v>
      </c>
      <c r="AH31" s="26">
        <v>2.5238683223724365</v>
      </c>
      <c r="AI31" s="26">
        <v>3</v>
      </c>
      <c r="AJ31" s="26">
        <v>0</v>
      </c>
      <c r="AK31" s="26" t="s">
        <v>167</v>
      </c>
      <c r="AL31" s="26" t="s">
        <v>18</v>
      </c>
      <c r="AM31" s="26" t="s">
        <v>18</v>
      </c>
      <c r="AN31" s="26">
        <v>58</v>
      </c>
      <c r="AO31" s="26">
        <v>0</v>
      </c>
      <c r="AP31" s="26" t="s">
        <v>18</v>
      </c>
      <c r="AQ31" s="26" t="s">
        <v>18</v>
      </c>
      <c r="AR31" s="26" t="s">
        <v>18</v>
      </c>
      <c r="AS31" s="26" t="s">
        <v>69</v>
      </c>
      <c r="AT31" s="26" t="s">
        <v>18</v>
      </c>
      <c r="AU31" s="26">
        <v>86</v>
      </c>
      <c r="AV31" s="26">
        <v>2</v>
      </c>
      <c r="AW31" s="26" t="s">
        <v>18</v>
      </c>
      <c r="AX31">
        <f>K31+L31+M31</f>
        <v>2033.2449999999999</v>
      </c>
      <c r="AY31">
        <f>_xlfn.RANK.AVG(AX31,$AX$4:$AX$56,1)</f>
        <v>23</v>
      </c>
      <c r="AZ31">
        <f>_xlfn.RANK.AVG(R31,$R$4:$R$56,0)</f>
        <v>35</v>
      </c>
      <c r="BA31">
        <f>IF(U31=$AZ$2,1,0)</f>
        <v>0</v>
      </c>
      <c r="BC31">
        <f>($BB$2*AY31)+($BC$2*AZ31)+($BD$2*-BA31)</f>
        <v>19.700000000000003</v>
      </c>
      <c r="BD31">
        <f>_xlfn.RANK.AVG(AC31,$AC$4:$AC$56,0)</f>
        <v>6</v>
      </c>
      <c r="BE31">
        <f>_xlfn.RANK.AVG(AB31,$AB$4:$AB$56,0)</f>
        <v>32</v>
      </c>
      <c r="BF31">
        <f>_xlfn.RANK.AVG(Z31,$Z$4:$Z$56,0)</f>
        <v>30</v>
      </c>
      <c r="BG31">
        <f>_xlfn.RANK.AVG(AE31,$AE$4:$AE$56,0)</f>
        <v>51</v>
      </c>
      <c r="BH31">
        <f>($BF$2*BD31)+($BG$2*BE31)+($BH$2*BF31)+($BI$2*BG31)</f>
        <v>27.5</v>
      </c>
      <c r="BJ31">
        <f>_xlfn.RANK.AVG(AH31,$AH$4:$AH$68,0)</f>
        <v>34.5</v>
      </c>
      <c r="BK31">
        <f>_xlfn.RANK.AVG(AI31,$AI$4:$AI$68,0)</f>
        <v>31</v>
      </c>
      <c r="BL31">
        <f>$BK$2*BJ31+$BL$2*BK31</f>
        <v>32.4</v>
      </c>
      <c r="BM31">
        <f>(1/3)*BC31+(1/3)*BH31+(1/3)*BL31</f>
        <v>26.533333333333331</v>
      </c>
    </row>
    <row r="32" spans="1:65">
      <c r="A32" s="27" t="s">
        <v>1169</v>
      </c>
      <c r="B32" s="27" t="s">
        <v>1170</v>
      </c>
      <c r="C32" s="28">
        <v>8909010805.2399998</v>
      </c>
      <c r="D32" s="29">
        <v>20.930000305175781</v>
      </c>
      <c r="E32" s="29">
        <v>70.53216552734375</v>
      </c>
      <c r="F32" s="29">
        <v>4.44111451591227</v>
      </c>
      <c r="G32" s="29">
        <v>8549924096</v>
      </c>
      <c r="H32" s="29">
        <v>0.38000001013278961</v>
      </c>
      <c r="I32" s="29" t="s">
        <v>23</v>
      </c>
      <c r="J32" s="29" t="s">
        <v>33</v>
      </c>
      <c r="K32" s="30">
        <v>3873.08</v>
      </c>
      <c r="L32" s="30">
        <v>5.72</v>
      </c>
      <c r="M32" s="30">
        <v>3098.1060000000002</v>
      </c>
      <c r="N32" s="26" t="s">
        <v>118</v>
      </c>
      <c r="O32" s="30" t="s">
        <v>18</v>
      </c>
      <c r="P32" s="30" t="s">
        <v>18</v>
      </c>
      <c r="Q32" s="30">
        <v>6.5595302581787109</v>
      </c>
      <c r="R32" s="30">
        <v>4.2279682159423828</v>
      </c>
      <c r="S32" s="26" t="s">
        <v>18</v>
      </c>
      <c r="T32" s="26" t="s">
        <v>18</v>
      </c>
      <c r="U32" s="26" t="s">
        <v>18</v>
      </c>
      <c r="V32" s="26" t="s">
        <v>18</v>
      </c>
      <c r="W32" s="26">
        <v>8</v>
      </c>
      <c r="X32" s="26" t="s">
        <v>18</v>
      </c>
      <c r="Y32" s="26">
        <v>60.125</v>
      </c>
      <c r="Z32" s="26">
        <v>37.5</v>
      </c>
      <c r="AA32" s="26" t="s">
        <v>18</v>
      </c>
      <c r="AB32" s="26">
        <v>8.053868293762207</v>
      </c>
      <c r="AC32" s="26">
        <v>4.9160451889038086</v>
      </c>
      <c r="AD32" s="26">
        <v>3.3712148666381836</v>
      </c>
      <c r="AE32" s="26">
        <v>8.5592269897460938</v>
      </c>
      <c r="AF32" s="26">
        <v>1.5</v>
      </c>
      <c r="AG32" s="26" t="s">
        <v>167</v>
      </c>
      <c r="AH32" s="26">
        <v>6.470123291015625</v>
      </c>
      <c r="AI32" s="26">
        <v>2</v>
      </c>
      <c r="AJ32" s="26" t="s">
        <v>167</v>
      </c>
      <c r="AK32" s="26">
        <v>5.5435657501220703</v>
      </c>
      <c r="AL32" s="26" t="s">
        <v>18</v>
      </c>
      <c r="AM32" s="26" t="s">
        <v>18</v>
      </c>
      <c r="AN32" s="26" t="s">
        <v>18</v>
      </c>
      <c r="AO32" s="26" t="s">
        <v>18</v>
      </c>
      <c r="AP32" s="26" t="s">
        <v>18</v>
      </c>
      <c r="AQ32" s="26" t="s">
        <v>18</v>
      </c>
      <c r="AR32" s="26" t="s">
        <v>18</v>
      </c>
      <c r="AS32" s="26" t="s">
        <v>70</v>
      </c>
      <c r="AT32" s="26" t="s">
        <v>18</v>
      </c>
      <c r="AU32" s="26">
        <v>81</v>
      </c>
      <c r="AV32" s="26">
        <v>9</v>
      </c>
      <c r="AW32" s="26" t="s">
        <v>18</v>
      </c>
      <c r="AX32">
        <f>K32+L32+M32</f>
        <v>6976.9059999999999</v>
      </c>
      <c r="AY32">
        <f>_xlfn.RANK.AVG(AX32,$AX$4:$AX$56,1)</f>
        <v>32</v>
      </c>
      <c r="AZ32">
        <f>_xlfn.RANK.AVG(R32,$R$4:$R$56,0)</f>
        <v>31</v>
      </c>
      <c r="BA32">
        <f>IF(U32=$AZ$2,1,0)</f>
        <v>0</v>
      </c>
      <c r="BC32">
        <f>($BB$2*AY32)+($BC$2*AZ32)+($BD$2*-BA32)</f>
        <v>22.1</v>
      </c>
      <c r="BD32">
        <f>_xlfn.RANK.AVG(AC32,$AC$4:$AC$56,0)</f>
        <v>52</v>
      </c>
      <c r="BE32">
        <f>_xlfn.RANK.AVG(AB32,$AB$4:$AB$56,0)</f>
        <v>10</v>
      </c>
      <c r="BF32">
        <f>_xlfn.RANK.AVG(Z32,$Z$4:$Z$56,0)</f>
        <v>23.5</v>
      </c>
      <c r="BG32">
        <f>_xlfn.RANK.AVG(AE32,$AE$4:$AE$56,0)</f>
        <v>33</v>
      </c>
      <c r="BH32">
        <f>($BF$2*BD32)+($BG$2*BE32)+($BH$2*BF32)+($BI$2*BG32)</f>
        <v>30.575000000000003</v>
      </c>
      <c r="BJ32">
        <f>_xlfn.RANK.AVG(AH32,$AH$4:$AH$68,0)</f>
        <v>12</v>
      </c>
      <c r="BK32">
        <f>_xlfn.RANK.AVG(AI32,$AI$4:$AI$68,0)</f>
        <v>44</v>
      </c>
      <c r="BL32">
        <f>$BK$2*BJ32+$BL$2*BK32</f>
        <v>31.2</v>
      </c>
      <c r="BM32">
        <f>(1/3)*BC32+(1/3)*BH32+(1/3)*BL32</f>
        <v>27.958333333333332</v>
      </c>
    </row>
    <row r="33" spans="1:65">
      <c r="A33" s="17" t="s">
        <v>367</v>
      </c>
      <c r="B33" s="17" t="s">
        <v>368</v>
      </c>
      <c r="C33" s="18">
        <v>106739787798.24001</v>
      </c>
      <c r="D33" s="14">
        <v>164.96000671386719</v>
      </c>
      <c r="E33" s="14">
        <v>22.796442031860352</v>
      </c>
      <c r="F33" s="14">
        <v>21.169389932001216</v>
      </c>
      <c r="G33" s="14">
        <v>9916999808</v>
      </c>
      <c r="H33" s="14">
        <v>7.4799998998641968</v>
      </c>
      <c r="I33" s="16" t="s">
        <v>23</v>
      </c>
      <c r="J33" s="16" t="s">
        <v>33</v>
      </c>
      <c r="K33" s="15">
        <v>1.736</v>
      </c>
      <c r="L33" s="15">
        <v>7.0030000000000001</v>
      </c>
      <c r="M33" s="15">
        <v>184.399</v>
      </c>
      <c r="N33" s="16" t="s">
        <v>118</v>
      </c>
      <c r="O33" s="15" t="s">
        <v>18</v>
      </c>
      <c r="P33" s="15" t="s">
        <v>18</v>
      </c>
      <c r="Q33" s="15" t="s">
        <v>167</v>
      </c>
      <c r="R33" s="15">
        <v>5.313148021697998</v>
      </c>
      <c r="S33" s="16" t="s">
        <v>18</v>
      </c>
      <c r="T33" s="16" t="s">
        <v>114</v>
      </c>
      <c r="U33" s="16" t="s">
        <v>114</v>
      </c>
      <c r="V33" s="16" t="s">
        <v>18</v>
      </c>
      <c r="W33" s="16">
        <v>11</v>
      </c>
      <c r="X33" s="16" t="s">
        <v>18</v>
      </c>
      <c r="Y33" s="16" t="s">
        <v>18</v>
      </c>
      <c r="Z33" s="16">
        <v>27.272699356079102</v>
      </c>
      <c r="AA33" s="16" t="s">
        <v>18</v>
      </c>
      <c r="AB33" s="16">
        <v>6.7074546813964844</v>
      </c>
      <c r="AC33" s="16">
        <v>6.9390692710876465</v>
      </c>
      <c r="AD33" s="16">
        <v>2.8947677612304688</v>
      </c>
      <c r="AE33" s="16">
        <v>9.3441791534423828</v>
      </c>
      <c r="AF33" s="16" t="s">
        <v>167</v>
      </c>
      <c r="AG33" s="16" t="s">
        <v>167</v>
      </c>
      <c r="AH33" s="16">
        <v>1.3325768709182739</v>
      </c>
      <c r="AI33" s="16">
        <v>0.41224989295005798</v>
      </c>
      <c r="AJ33" s="16" t="s">
        <v>167</v>
      </c>
      <c r="AK33" s="16" t="s">
        <v>167</v>
      </c>
      <c r="AL33" s="16" t="s">
        <v>18</v>
      </c>
      <c r="AM33" s="16" t="s">
        <v>18</v>
      </c>
      <c r="AN33" s="16">
        <v>49</v>
      </c>
      <c r="AO33" s="16" t="s">
        <v>18</v>
      </c>
      <c r="AP33" s="16" t="s">
        <v>18</v>
      </c>
      <c r="AQ33" s="16" t="s">
        <v>18</v>
      </c>
      <c r="AR33" s="16" t="s">
        <v>18</v>
      </c>
      <c r="AS33" s="16" t="s">
        <v>71</v>
      </c>
      <c r="AT33" s="16" t="s">
        <v>18</v>
      </c>
      <c r="AU33" s="16">
        <v>42</v>
      </c>
      <c r="AV33" s="16">
        <v>10</v>
      </c>
      <c r="AW33" s="16" t="s">
        <v>18</v>
      </c>
      <c r="AX33">
        <f>K33+L33+M33</f>
        <v>193.13800000000001</v>
      </c>
      <c r="AY33">
        <f>_xlfn.RANK.AVG(AX33,$AX$4:$AX$56,1)</f>
        <v>3</v>
      </c>
      <c r="AZ33">
        <f>_xlfn.RANK.AVG(R33,$R$4:$R$56,0)</f>
        <v>24</v>
      </c>
      <c r="BA33">
        <f>IF(U33=$AZ$2,1,0)</f>
        <v>1</v>
      </c>
      <c r="BC33">
        <f>($BB$2*AY33)+($BC$2*AZ33)+($BD$2*-BA33)</f>
        <v>8.0999999999999979</v>
      </c>
      <c r="BD33">
        <f>_xlfn.RANK.AVG(AC33,$AC$4:$AC$56,0)</f>
        <v>38</v>
      </c>
      <c r="BE33">
        <f>_xlfn.RANK.AVG(AB33,$AB$4:$AB$56,0)</f>
        <v>35</v>
      </c>
      <c r="BF33">
        <f>_xlfn.RANK.AVG(Z33,$Z$4:$Z$56,0)</f>
        <v>43</v>
      </c>
      <c r="BG33">
        <f>_xlfn.RANK.AVG(AE33,$AE$4:$AE$56,0)</f>
        <v>7</v>
      </c>
      <c r="BH33">
        <f>($BF$2*BD33)+($BG$2*BE33)+($BH$2*BF33)+($BI$2*BG33)</f>
        <v>32.299999999999997</v>
      </c>
      <c r="BJ33">
        <f>_xlfn.RANK.AVG(AH33,$AH$4:$AH$68,0)</f>
        <v>39</v>
      </c>
      <c r="BK33">
        <f>_xlfn.RANK.AVG(AI33,$AI$4:$AI$68,0)</f>
        <v>48</v>
      </c>
      <c r="BL33">
        <f>$BK$2*BJ33+$BL$2*BK33</f>
        <v>44.4</v>
      </c>
      <c r="BM33">
        <f>(1/3)*BC33+(1/3)*BH33+(1/3)*BL33</f>
        <v>28.266666666666666</v>
      </c>
    </row>
    <row r="34" spans="1:65">
      <c r="A34" s="17" t="s">
        <v>475</v>
      </c>
      <c r="B34" s="17" t="s">
        <v>476</v>
      </c>
      <c r="C34" s="18">
        <v>66645220074.800003</v>
      </c>
      <c r="D34" s="14">
        <v>1128.8800048828125</v>
      </c>
      <c r="E34" s="14">
        <v>29.336797714233398</v>
      </c>
      <c r="F34" s="14">
        <v>18.819466210924496</v>
      </c>
      <c r="G34" s="14">
        <v>15812250112</v>
      </c>
      <c r="H34" s="14">
        <v>38.829998970031738</v>
      </c>
      <c r="I34" s="16" t="s">
        <v>23</v>
      </c>
      <c r="J34" s="16" t="s">
        <v>54</v>
      </c>
      <c r="K34" s="15">
        <v>193.76900000000001</v>
      </c>
      <c r="L34" s="15">
        <v>205.43199999999999</v>
      </c>
      <c r="M34" s="15">
        <v>328.529</v>
      </c>
      <c r="N34" s="16" t="s">
        <v>118</v>
      </c>
      <c r="O34" s="15" t="s">
        <v>18</v>
      </c>
      <c r="P34" s="15" t="s">
        <v>18</v>
      </c>
      <c r="Q34" s="15" t="s">
        <v>167</v>
      </c>
      <c r="R34" s="15">
        <v>3.6236653327941895</v>
      </c>
      <c r="S34" s="16" t="s">
        <v>18</v>
      </c>
      <c r="T34" s="16" t="s">
        <v>18</v>
      </c>
      <c r="U34" s="16" t="s">
        <v>18</v>
      </c>
      <c r="V34" s="16" t="s">
        <v>18</v>
      </c>
      <c r="W34" s="16">
        <v>10</v>
      </c>
      <c r="X34" s="16" t="s">
        <v>18</v>
      </c>
      <c r="Y34" s="16">
        <v>67.900001525878906</v>
      </c>
      <c r="Z34" s="16">
        <v>30</v>
      </c>
      <c r="AA34" s="16" t="s">
        <v>18</v>
      </c>
      <c r="AB34" s="16">
        <v>6.4664740562438965</v>
      </c>
      <c r="AC34" s="16">
        <v>7.7067413330078125</v>
      </c>
      <c r="AD34" s="16">
        <v>7.3584518432617188</v>
      </c>
      <c r="AE34" s="16">
        <v>7.986231803894043</v>
      </c>
      <c r="AF34" s="16">
        <v>0</v>
      </c>
      <c r="AG34" s="16" t="s">
        <v>167</v>
      </c>
      <c r="AH34" s="16">
        <v>1.0974937677383423</v>
      </c>
      <c r="AI34" s="16">
        <v>3</v>
      </c>
      <c r="AJ34" s="16" t="s">
        <v>167</v>
      </c>
      <c r="AK34" s="16" t="s">
        <v>167</v>
      </c>
      <c r="AL34" s="16" t="s">
        <v>18</v>
      </c>
      <c r="AM34" s="16" t="s">
        <v>18</v>
      </c>
      <c r="AN34" s="16" t="s">
        <v>18</v>
      </c>
      <c r="AO34" s="16">
        <v>0.43999999761581421</v>
      </c>
      <c r="AP34" s="16" t="s">
        <v>18</v>
      </c>
      <c r="AQ34" s="16" t="s">
        <v>18</v>
      </c>
      <c r="AR34" s="16" t="s">
        <v>18</v>
      </c>
      <c r="AS34" s="16" t="s">
        <v>71</v>
      </c>
      <c r="AT34" s="16" t="s">
        <v>18</v>
      </c>
      <c r="AU34" s="16">
        <v>28</v>
      </c>
      <c r="AV34" s="16">
        <v>9</v>
      </c>
      <c r="AW34" s="16" t="s">
        <v>18</v>
      </c>
      <c r="AX34">
        <f>K34+L34+M34</f>
        <v>727.73</v>
      </c>
      <c r="AY34">
        <f>_xlfn.RANK.AVG(AX34,$AX$4:$AX$56,1)</f>
        <v>16</v>
      </c>
      <c r="AZ34">
        <f>_xlfn.RANK.AVG(R34,$R$4:$R$56,0)</f>
        <v>34</v>
      </c>
      <c r="BA34">
        <f>IF(U34=$AZ$2,1,0)</f>
        <v>0</v>
      </c>
      <c r="BC34">
        <f>($BB$2*AY34)+($BC$2*AZ34)+($BD$2*-BA34)</f>
        <v>16.600000000000001</v>
      </c>
      <c r="BD34">
        <f>_xlfn.RANK.AVG(AC34,$AC$4:$AC$56,0)</f>
        <v>30</v>
      </c>
      <c r="BE34">
        <f>_xlfn.RANK.AVG(AB34,$AB$4:$AB$56,0)</f>
        <v>41</v>
      </c>
      <c r="BF34">
        <f>_xlfn.RANK.AVG(Z34,$Z$4:$Z$56,0)</f>
        <v>36</v>
      </c>
      <c r="BG34">
        <f>_xlfn.RANK.AVG(AE34,$AE$4:$AE$56,0)</f>
        <v>40</v>
      </c>
      <c r="BH34">
        <f>($BF$2*BD34)+($BG$2*BE34)+($BH$2*BF34)+($BI$2*BG34)</f>
        <v>36.25</v>
      </c>
      <c r="BJ34">
        <f>_xlfn.RANK.AVG(AH34,$AH$4:$AH$68,0)</f>
        <v>41</v>
      </c>
      <c r="BK34">
        <f>_xlfn.RANK.AVG(AI34,$AI$4:$AI$68,0)</f>
        <v>31</v>
      </c>
      <c r="BL34">
        <f>$BK$2*BJ34+$BL$2*BK34</f>
        <v>35</v>
      </c>
      <c r="BM34">
        <f>(1/3)*BC34+(1/3)*BH34+(1/3)*BL34</f>
        <v>29.283333333333331</v>
      </c>
    </row>
    <row r="35" spans="1:65">
      <c r="A35" s="27" t="s">
        <v>689</v>
      </c>
      <c r="B35" s="27" t="s">
        <v>690</v>
      </c>
      <c r="C35" s="28">
        <v>35676936934.469994</v>
      </c>
      <c r="D35" s="29">
        <v>139.00999450683594</v>
      </c>
      <c r="E35" s="29">
        <v>21.11631965637207</v>
      </c>
      <c r="F35" s="29">
        <v>7.3519102709239226</v>
      </c>
      <c r="G35" s="29">
        <v>13899581184</v>
      </c>
      <c r="H35" s="29">
        <v>6.5999999642372131</v>
      </c>
      <c r="I35" s="29" t="s">
        <v>23</v>
      </c>
      <c r="J35" s="29" t="s">
        <v>33</v>
      </c>
      <c r="K35" s="30">
        <v>7534.1090000000004</v>
      </c>
      <c r="L35" s="30">
        <v>13.676</v>
      </c>
      <c r="M35" s="30">
        <v>10419.629000000001</v>
      </c>
      <c r="N35" s="26" t="s">
        <v>118</v>
      </c>
      <c r="O35" s="30" t="s">
        <v>18</v>
      </c>
      <c r="P35" s="30" t="s">
        <v>18</v>
      </c>
      <c r="Q35" s="30">
        <v>9.4694299697875977</v>
      </c>
      <c r="R35" s="30">
        <v>4.3269152641296387</v>
      </c>
      <c r="S35" s="26" t="s">
        <v>114</v>
      </c>
      <c r="T35" s="26" t="s">
        <v>18</v>
      </c>
      <c r="U35" s="26" t="s">
        <v>114</v>
      </c>
      <c r="V35" s="26" t="s">
        <v>18</v>
      </c>
      <c r="W35" s="26">
        <v>14</v>
      </c>
      <c r="X35" s="26" t="s">
        <v>18</v>
      </c>
      <c r="Y35" s="26">
        <v>66.428596496582031</v>
      </c>
      <c r="Z35" s="26">
        <v>28.571399688720703</v>
      </c>
      <c r="AA35" s="26" t="s">
        <v>18</v>
      </c>
      <c r="AB35" s="26">
        <v>4.9898109436035156</v>
      </c>
      <c r="AC35" s="26">
        <v>7.2526359558105469</v>
      </c>
      <c r="AD35" s="26">
        <v>7.2400660514831543</v>
      </c>
      <c r="AE35" s="26">
        <v>8.9947986602783203</v>
      </c>
      <c r="AF35" s="26">
        <v>3</v>
      </c>
      <c r="AG35" s="26" t="s">
        <v>167</v>
      </c>
      <c r="AH35" s="26">
        <v>8.2158985137939453</v>
      </c>
      <c r="AI35" s="26">
        <v>2</v>
      </c>
      <c r="AJ35" s="26" t="s">
        <v>167</v>
      </c>
      <c r="AK35" s="26">
        <v>0.52114719152450562</v>
      </c>
      <c r="AL35" s="26" t="s">
        <v>18</v>
      </c>
      <c r="AM35" s="26" t="s">
        <v>18</v>
      </c>
      <c r="AN35" s="26">
        <v>22</v>
      </c>
      <c r="AO35" s="26">
        <v>88</v>
      </c>
      <c r="AP35" s="26" t="s">
        <v>18</v>
      </c>
      <c r="AQ35" s="26" t="s">
        <v>18</v>
      </c>
      <c r="AR35" s="26" t="s">
        <v>18</v>
      </c>
      <c r="AS35" s="26" t="s">
        <v>69</v>
      </c>
      <c r="AT35" s="26" t="s">
        <v>18</v>
      </c>
      <c r="AU35" s="26">
        <v>88</v>
      </c>
      <c r="AV35" s="26">
        <v>9</v>
      </c>
      <c r="AW35" s="26" t="s">
        <v>18</v>
      </c>
      <c r="AX35">
        <f>K35+L35+M35</f>
        <v>17967.414000000001</v>
      </c>
      <c r="AY35">
        <f>_xlfn.RANK.AVG(AX35,$AX$4:$AX$56,1)</f>
        <v>41</v>
      </c>
      <c r="AZ35">
        <f>_xlfn.RANK.AVG(R35,$R$4:$R$56,0)</f>
        <v>30</v>
      </c>
      <c r="BA35">
        <f>IF(U35=$AZ$2,1,0)</f>
        <v>1</v>
      </c>
      <c r="BC35">
        <f>($BB$2*AY35)+($BC$2*AZ35)+($BD$2*-BA35)</f>
        <v>25.1</v>
      </c>
      <c r="BD35">
        <f>_xlfn.RANK.AVG(AC35,$AC$4:$AC$56,0)</f>
        <v>35</v>
      </c>
      <c r="BE35">
        <f>_xlfn.RANK.AVG(AB35,$AB$4:$AB$56,0)</f>
        <v>49</v>
      </c>
      <c r="BF35">
        <f>_xlfn.RANK.AVG(Z35,$Z$4:$Z$56,0)</f>
        <v>39</v>
      </c>
      <c r="BG35">
        <f>_xlfn.RANK.AVG(AE35,$AE$4:$AE$56,0)</f>
        <v>15</v>
      </c>
      <c r="BH35">
        <f>($BF$2*BD35)+($BG$2*BE35)+($BH$2*BF35)+($BI$2*BG35)</f>
        <v>35.5</v>
      </c>
      <c r="BJ35">
        <f>_xlfn.RANK.AVG(AH35,$AH$4:$AH$68,0)</f>
        <v>4</v>
      </c>
      <c r="BK35">
        <f>_xlfn.RANK.AVG(AI35,$AI$4:$AI$68,0)</f>
        <v>44</v>
      </c>
      <c r="BL35">
        <f>$BK$2*BJ35+$BL$2*BK35</f>
        <v>28</v>
      </c>
      <c r="BM35">
        <f>(1/3)*BC35+(1/3)*BH35+(1/3)*BL35</f>
        <v>29.533333333333331</v>
      </c>
    </row>
    <row r="36" spans="1:65">
      <c r="A36" s="17" t="s">
        <v>199</v>
      </c>
      <c r="B36" s="17" t="s">
        <v>200</v>
      </c>
      <c r="C36" s="18">
        <v>559854307052.84985</v>
      </c>
      <c r="D36" s="14">
        <v>175.78999328613281</v>
      </c>
      <c r="E36" s="14">
        <v>67.283088684082031</v>
      </c>
      <c r="F36" s="14">
        <v>-29.253864975557875</v>
      </c>
      <c r="G36" s="14">
        <v>96772999168</v>
      </c>
      <c r="H36" s="14">
        <v>4.7200000286102295</v>
      </c>
      <c r="I36" s="16" t="s">
        <v>23</v>
      </c>
      <c r="J36" s="16" t="s">
        <v>201</v>
      </c>
      <c r="K36" s="15">
        <v>208.47200000000001</v>
      </c>
      <c r="L36" s="15">
        <v>491.815</v>
      </c>
      <c r="M36" s="15">
        <v>60599.131999999998</v>
      </c>
      <c r="N36" s="16" t="s">
        <v>118</v>
      </c>
      <c r="O36" s="15" t="s">
        <v>18</v>
      </c>
      <c r="P36" s="15" t="s">
        <v>18</v>
      </c>
      <c r="Q36" s="15">
        <v>6.8499755859375</v>
      </c>
      <c r="R36" s="15" t="s">
        <v>167</v>
      </c>
      <c r="S36" s="16" t="s">
        <v>18</v>
      </c>
      <c r="T36" s="16" t="s">
        <v>18</v>
      </c>
      <c r="U36" s="16" t="s">
        <v>18</v>
      </c>
      <c r="V36" s="16" t="s">
        <v>18</v>
      </c>
      <c r="W36" s="16">
        <v>8</v>
      </c>
      <c r="X36" s="16" t="s">
        <v>18</v>
      </c>
      <c r="Y36" s="16">
        <v>53.125</v>
      </c>
      <c r="Z36" s="16">
        <v>25</v>
      </c>
      <c r="AA36" s="16" t="s">
        <v>18</v>
      </c>
      <c r="AB36" s="16">
        <v>8.2620964050292969</v>
      </c>
      <c r="AC36" s="16">
        <v>6.5024585723876953</v>
      </c>
      <c r="AD36" s="16">
        <v>2.9065923690795898</v>
      </c>
      <c r="AE36" s="16">
        <v>8.2103471755981445</v>
      </c>
      <c r="AF36" s="16">
        <v>3.9129562377929688</v>
      </c>
      <c r="AG36" s="16" t="s">
        <v>167</v>
      </c>
      <c r="AH36" s="16">
        <v>10</v>
      </c>
      <c r="AI36" s="16" t="s">
        <v>167</v>
      </c>
      <c r="AJ36" s="16" t="s">
        <v>167</v>
      </c>
      <c r="AK36" s="16" t="s">
        <v>167</v>
      </c>
      <c r="AL36" s="16" t="s">
        <v>18</v>
      </c>
      <c r="AM36" s="16" t="s">
        <v>18</v>
      </c>
      <c r="AN36" s="16" t="s">
        <v>18</v>
      </c>
      <c r="AO36" s="16" t="s">
        <v>18</v>
      </c>
      <c r="AP36" s="16" t="s">
        <v>18</v>
      </c>
      <c r="AQ36" s="16" t="s">
        <v>18</v>
      </c>
      <c r="AR36" s="16" t="s">
        <v>18</v>
      </c>
      <c r="AS36" s="16" t="s">
        <v>66</v>
      </c>
      <c r="AT36" s="16" t="s">
        <v>18</v>
      </c>
      <c r="AU36" s="16">
        <v>62</v>
      </c>
      <c r="AV36" s="16">
        <v>9</v>
      </c>
      <c r="AW36" s="16" t="s">
        <v>18</v>
      </c>
      <c r="AX36">
        <f>K36+L36+M36</f>
        <v>61299.418999999994</v>
      </c>
      <c r="AY36">
        <f>_xlfn.RANK.AVG(AX36,$AX$4:$AX$56,1)</f>
        <v>47</v>
      </c>
      <c r="AZ36">
        <v>40</v>
      </c>
      <c r="BA36">
        <f>IF(U36=$AZ$2,1,0)</f>
        <v>0</v>
      </c>
      <c r="BC36">
        <f>($BB$2*AY36)+($BC$2*AZ36)+($BD$2*-BA36)</f>
        <v>30.8</v>
      </c>
      <c r="BD36">
        <f>_xlfn.RANK.AVG(AC36,$AC$4:$AC$56,0)</f>
        <v>43</v>
      </c>
      <c r="BE36">
        <f>_xlfn.RANK.AVG(AB36,$AB$4:$AB$56,0)</f>
        <v>7</v>
      </c>
      <c r="BF36">
        <f>_xlfn.RANK.AVG(Z36,$Z$4:$Z$56,0)</f>
        <v>46.5</v>
      </c>
      <c r="BG36">
        <f>_xlfn.RANK.AVG(AE36,$AE$4:$AE$56,0)</f>
        <v>37</v>
      </c>
      <c r="BH36">
        <f>($BF$2*BD36)+($BG$2*BE36)+($BH$2*BF36)+($BI$2*BG36)</f>
        <v>33.674999999999997</v>
      </c>
      <c r="BJ36">
        <f>_xlfn.RANK.AVG(AH36,$AH$4:$AH$68,0)</f>
        <v>2</v>
      </c>
      <c r="BK36">
        <v>30</v>
      </c>
      <c r="BL36">
        <v>30</v>
      </c>
      <c r="BM36">
        <f>(1/3)*BC36+(1/3)*BH36+(1/3)*BL36</f>
        <v>31.491666666666664</v>
      </c>
    </row>
    <row r="37" spans="1:65">
      <c r="A37" s="17" t="s">
        <v>306</v>
      </c>
      <c r="B37" s="17" t="s">
        <v>307</v>
      </c>
      <c r="C37" s="18">
        <v>142391171950.64001</v>
      </c>
      <c r="D37" s="14">
        <v>93.980003356933594</v>
      </c>
      <c r="E37" s="14">
        <v>27.641178131103516</v>
      </c>
      <c r="F37" s="14">
        <v>-13.123964445147829</v>
      </c>
      <c r="G37" s="14">
        <v>51580999680</v>
      </c>
      <c r="H37" s="14">
        <v>3.4299999475479126</v>
      </c>
      <c r="I37" s="16" t="s">
        <v>23</v>
      </c>
      <c r="J37" s="16" t="s">
        <v>308</v>
      </c>
      <c r="K37" s="15">
        <v>55.47</v>
      </c>
      <c r="L37" s="15">
        <v>233.03</v>
      </c>
      <c r="M37" s="15">
        <v>11391.183999999999</v>
      </c>
      <c r="N37" s="16" t="s">
        <v>118</v>
      </c>
      <c r="O37" s="15" t="s">
        <v>18</v>
      </c>
      <c r="P37" s="15" t="s">
        <v>18</v>
      </c>
      <c r="Q37" s="15">
        <v>10</v>
      </c>
      <c r="R37" s="15" t="s">
        <v>167</v>
      </c>
      <c r="S37" s="16" t="s">
        <v>18</v>
      </c>
      <c r="T37" s="16" t="s">
        <v>18</v>
      </c>
      <c r="U37" s="16" t="s">
        <v>114</v>
      </c>
      <c r="V37" s="16" t="s">
        <v>18</v>
      </c>
      <c r="W37" s="16">
        <v>13</v>
      </c>
      <c r="X37" s="16">
        <v>75</v>
      </c>
      <c r="Y37" s="16">
        <v>59.307701110839844</v>
      </c>
      <c r="Z37" s="16">
        <v>38.461498260498047</v>
      </c>
      <c r="AA37" s="16">
        <v>75</v>
      </c>
      <c r="AB37" s="16">
        <v>7.172309398651123</v>
      </c>
      <c r="AC37" s="16">
        <v>8.2483930587768555</v>
      </c>
      <c r="AD37" s="16">
        <v>7.853151798248291</v>
      </c>
      <c r="AE37" s="16">
        <v>8.3329439163208008</v>
      </c>
      <c r="AF37" s="16">
        <v>3</v>
      </c>
      <c r="AG37" s="16">
        <v>2.7079551219940186</v>
      </c>
      <c r="AH37" s="16" t="s">
        <v>167</v>
      </c>
      <c r="AI37" s="16">
        <v>3</v>
      </c>
      <c r="AJ37" s="16">
        <v>0</v>
      </c>
      <c r="AK37" s="16" t="s">
        <v>167</v>
      </c>
      <c r="AL37" s="16" t="s">
        <v>18</v>
      </c>
      <c r="AM37" s="16" t="s">
        <v>18</v>
      </c>
      <c r="AN37" s="16" t="s">
        <v>18</v>
      </c>
      <c r="AO37" s="16">
        <v>0</v>
      </c>
      <c r="AP37" s="16" t="s">
        <v>18</v>
      </c>
      <c r="AQ37" s="16" t="s">
        <v>114</v>
      </c>
      <c r="AR37" s="16" t="s">
        <v>18</v>
      </c>
      <c r="AS37" s="16" t="s">
        <v>71</v>
      </c>
      <c r="AT37" s="16" t="s">
        <v>18</v>
      </c>
      <c r="AU37" s="16">
        <v>78</v>
      </c>
      <c r="AV37" s="16">
        <v>9</v>
      </c>
      <c r="AW37" s="16" t="s">
        <v>18</v>
      </c>
      <c r="AX37">
        <f>K37+L37+M37</f>
        <v>11679.683999999999</v>
      </c>
      <c r="AY37">
        <f>_xlfn.RANK.AVG(AX37,$AX$4:$AX$56,1)</f>
        <v>35</v>
      </c>
      <c r="AZ37">
        <v>25</v>
      </c>
      <c r="BA37">
        <f>IF(U37=$AZ$2,1,0)</f>
        <v>1</v>
      </c>
      <c r="BC37">
        <f>($BB$2*AY37)+($BC$2*AZ37)+($BD$2*-BA37)</f>
        <v>21.2</v>
      </c>
      <c r="BD37">
        <f>_xlfn.RANK.AVG(AC37,$AC$4:$AC$56,0)</f>
        <v>16</v>
      </c>
      <c r="BE37">
        <f>_xlfn.RANK.AVG(AB37,$AB$4:$AB$56,0)</f>
        <v>24</v>
      </c>
      <c r="BF37">
        <f>_xlfn.RANK.AVG(Z37,$Z$4:$Z$56,0)</f>
        <v>21</v>
      </c>
      <c r="BG37">
        <f>_xlfn.RANK.AVG(AE37,$AE$4:$AE$56,0)</f>
        <v>36</v>
      </c>
      <c r="BH37">
        <f>($BF$2*BD37)+($BG$2*BE37)+($BH$2*BF37)+($BI$2*BG37)</f>
        <v>23.25</v>
      </c>
      <c r="BJ37" t="e">
        <f>_xlfn.RANK.AVG(AH37,$AH$4:$AH$68,0)</f>
        <v>#VALUE!</v>
      </c>
      <c r="BK37">
        <f>_xlfn.RANK.AVG(AI37,$AI$4:$AI$68,0)</f>
        <v>31</v>
      </c>
      <c r="BL37" t="e">
        <f>$BK$2*BJ37+$BL$2*BK37</f>
        <v>#VALUE!</v>
      </c>
      <c r="BM37" t="e">
        <f>(1/3)*BC37+(1/3)*BH37+(1/3)*BL37</f>
        <v>#VALUE!</v>
      </c>
    </row>
    <row r="38" spans="1:65">
      <c r="A38" s="17" t="s">
        <v>357</v>
      </c>
      <c r="B38" s="17" t="s">
        <v>358</v>
      </c>
      <c r="C38" s="18">
        <v>115586022678.71999</v>
      </c>
      <c r="D38" s="14">
        <v>101.41999816894531</v>
      </c>
      <c r="E38" s="14">
        <v>29.520160675048828</v>
      </c>
      <c r="F38" s="14">
        <v>8.4820848947027905</v>
      </c>
      <c r="G38" s="14">
        <v>54216999936</v>
      </c>
      <c r="H38" s="14">
        <v>3.8899999856948853</v>
      </c>
      <c r="I38" s="16" t="s">
        <v>23</v>
      </c>
      <c r="J38" s="16" t="s">
        <v>54</v>
      </c>
      <c r="K38" s="15">
        <v>150.70599999999999</v>
      </c>
      <c r="L38" s="15">
        <v>614.46</v>
      </c>
      <c r="M38" s="15">
        <v>78.153999999999996</v>
      </c>
      <c r="N38" s="16" t="s">
        <v>122</v>
      </c>
      <c r="O38" s="15">
        <v>726.4749755859375</v>
      </c>
      <c r="P38" s="15">
        <v>14.548121106735371</v>
      </c>
      <c r="Q38" s="15">
        <v>4.3144493103027344</v>
      </c>
      <c r="R38" s="15" t="s">
        <v>167</v>
      </c>
      <c r="S38" s="16" t="s">
        <v>114</v>
      </c>
      <c r="T38" s="16" t="s">
        <v>114</v>
      </c>
      <c r="U38" s="16" t="s">
        <v>114</v>
      </c>
      <c r="V38" s="16" t="s">
        <v>115</v>
      </c>
      <c r="W38" s="16">
        <v>10</v>
      </c>
      <c r="X38" s="16">
        <v>80</v>
      </c>
      <c r="Y38" s="16">
        <v>67</v>
      </c>
      <c r="Z38" s="16">
        <v>50</v>
      </c>
      <c r="AA38" s="16">
        <v>75</v>
      </c>
      <c r="AB38" s="16">
        <v>7.5637359619140625</v>
      </c>
      <c r="AC38" s="16">
        <v>6.3627519607543945</v>
      </c>
      <c r="AD38" s="16">
        <v>6.5404543876647949</v>
      </c>
      <c r="AE38" s="16">
        <v>7.8974494934082031</v>
      </c>
      <c r="AF38" s="16">
        <v>1.5</v>
      </c>
      <c r="AG38" s="16">
        <v>3</v>
      </c>
      <c r="AH38" s="16" t="s">
        <v>167</v>
      </c>
      <c r="AI38" s="16">
        <v>3</v>
      </c>
      <c r="AJ38" s="16">
        <v>3</v>
      </c>
      <c r="AK38" s="16" t="s">
        <v>167</v>
      </c>
      <c r="AL38" s="16" t="s">
        <v>18</v>
      </c>
      <c r="AM38" s="16">
        <v>0.62820512820512819</v>
      </c>
      <c r="AN38" s="16">
        <v>78</v>
      </c>
      <c r="AO38" s="16" t="s">
        <v>18</v>
      </c>
      <c r="AP38" s="16" t="s">
        <v>18</v>
      </c>
      <c r="AQ38" s="16" t="s">
        <v>114</v>
      </c>
      <c r="AR38" s="16" t="s">
        <v>18</v>
      </c>
      <c r="AS38" s="16" t="s">
        <v>66</v>
      </c>
      <c r="AT38" s="16">
        <v>57.801026053716932</v>
      </c>
      <c r="AU38" s="16">
        <v>76</v>
      </c>
      <c r="AV38" s="16">
        <v>7</v>
      </c>
      <c r="AW38" s="16" t="s">
        <v>115</v>
      </c>
      <c r="AX38">
        <f>K38+L38+M38</f>
        <v>843.32</v>
      </c>
      <c r="AY38">
        <f>_xlfn.RANK.AVG(AX38,$AX$4:$AX$56,1)</f>
        <v>17</v>
      </c>
      <c r="AZ38">
        <v>20</v>
      </c>
      <c r="BA38">
        <f>IF(U38=$AZ$2,1,0)</f>
        <v>1</v>
      </c>
      <c r="BC38">
        <f>($BB$2*AY38)+($BC$2*AZ38)+($BD$2*-BA38)</f>
        <v>12.5</v>
      </c>
      <c r="BD38">
        <f>_xlfn.RANK.AVG(AC38,$AC$4:$AC$56,0)</f>
        <v>46</v>
      </c>
      <c r="BE38">
        <f>_xlfn.RANK.AVG(AB38,$AB$4:$AB$56,0)</f>
        <v>20</v>
      </c>
      <c r="BF38">
        <f>_xlfn.RANK.AVG(Z38,$Z$4:$Z$56,0)</f>
        <v>4.5</v>
      </c>
      <c r="BG38">
        <f>_xlfn.RANK.AVG(AE38,$AE$4:$AE$56,0)</f>
        <v>43</v>
      </c>
      <c r="BH38">
        <f>($BF$2*BD38)+($BG$2*BE38)+($BH$2*BF38)+($BI$2*BG38)</f>
        <v>28.524999999999999</v>
      </c>
      <c r="BJ38" t="e">
        <f>_xlfn.RANK.AVG(AH38,$AH$4:$AH$68,0)</f>
        <v>#VALUE!</v>
      </c>
      <c r="BK38">
        <f>_xlfn.RANK.AVG(AI38,$AI$4:$AI$68,0)</f>
        <v>31</v>
      </c>
      <c r="BL38" t="e">
        <f>$BK$2*BJ38+$BL$2*BK38</f>
        <v>#VALUE!</v>
      </c>
      <c r="BM38" t="e">
        <f>(1/3)*BC38+(1/3)*BH38+(1/3)*BL38</f>
        <v>#VALUE!</v>
      </c>
    </row>
    <row r="39" spans="1:65">
      <c r="A39" s="17" t="s">
        <v>522</v>
      </c>
      <c r="B39" s="17" t="s">
        <v>523</v>
      </c>
      <c r="C39" s="18">
        <v>54600533753.099998</v>
      </c>
      <c r="D39" s="14">
        <v>164.55000305175781</v>
      </c>
      <c r="E39" s="14">
        <v>11.723285675048828</v>
      </c>
      <c r="F39" s="14">
        <v>8.4944820375086429</v>
      </c>
      <c r="G39" s="14">
        <v>35928499200</v>
      </c>
      <c r="H39" s="14">
        <v>14.009999752044678</v>
      </c>
      <c r="I39" s="16" t="s">
        <v>23</v>
      </c>
      <c r="J39" s="16" t="s">
        <v>58</v>
      </c>
      <c r="K39" s="15">
        <v>81.587000000000003</v>
      </c>
      <c r="L39" s="15">
        <v>71.734999999999999</v>
      </c>
      <c r="M39" s="15">
        <v>24216.89</v>
      </c>
      <c r="N39" s="16" t="s">
        <v>118</v>
      </c>
      <c r="O39" s="15" t="s">
        <v>18</v>
      </c>
      <c r="P39" s="15" t="s">
        <v>18</v>
      </c>
      <c r="Q39" s="15" t="s">
        <v>167</v>
      </c>
      <c r="R39" s="15" t="s">
        <v>167</v>
      </c>
      <c r="S39" s="16" t="s">
        <v>114</v>
      </c>
      <c r="T39" s="16" t="s">
        <v>18</v>
      </c>
      <c r="U39" s="16" t="s">
        <v>114</v>
      </c>
      <c r="V39" s="16" t="s">
        <v>18</v>
      </c>
      <c r="W39" s="16">
        <v>8</v>
      </c>
      <c r="X39" s="16">
        <v>62.5</v>
      </c>
      <c r="Y39" s="16">
        <v>69.125</v>
      </c>
      <c r="Z39" s="16">
        <v>25</v>
      </c>
      <c r="AA39" s="16">
        <v>100</v>
      </c>
      <c r="AB39" s="16">
        <v>5.7744483947753906</v>
      </c>
      <c r="AC39" s="16">
        <v>8.6124744415283203</v>
      </c>
      <c r="AD39" s="16">
        <v>6.0876584053039551</v>
      </c>
      <c r="AE39" s="16">
        <v>9.9762535095214844</v>
      </c>
      <c r="AF39" s="16" t="s">
        <v>167</v>
      </c>
      <c r="AG39" s="16" t="s">
        <v>167</v>
      </c>
      <c r="AH39" s="16" t="s">
        <v>167</v>
      </c>
      <c r="AI39" s="16" t="s">
        <v>167</v>
      </c>
      <c r="AJ39" s="16" t="s">
        <v>167</v>
      </c>
      <c r="AK39" s="16">
        <v>3.8202359676361084</v>
      </c>
      <c r="AL39" s="16" t="s">
        <v>18</v>
      </c>
      <c r="AM39" s="16" t="s">
        <v>18</v>
      </c>
      <c r="AN39" s="16">
        <v>43.700000762939453</v>
      </c>
      <c r="AO39" s="16" t="s">
        <v>18</v>
      </c>
      <c r="AP39" s="16" t="s">
        <v>18</v>
      </c>
      <c r="AQ39" s="16" t="s">
        <v>18</v>
      </c>
      <c r="AR39" s="16" t="s">
        <v>18</v>
      </c>
      <c r="AS39" s="16" t="s">
        <v>66</v>
      </c>
      <c r="AT39" s="16" t="s">
        <v>18</v>
      </c>
      <c r="AU39" s="16">
        <v>91</v>
      </c>
      <c r="AV39" s="16">
        <v>7</v>
      </c>
      <c r="AW39" s="16" t="s">
        <v>18</v>
      </c>
      <c r="AX39">
        <f>K39+L39+M39</f>
        <v>24370.212</v>
      </c>
      <c r="AY39">
        <f>_xlfn.RANK.AVG(AX39,$AX$4:$AX$56,1)</f>
        <v>44</v>
      </c>
      <c r="AZ39">
        <v>40</v>
      </c>
      <c r="BA39">
        <f>IF(U39=$AZ$2,1,0)</f>
        <v>1</v>
      </c>
      <c r="BC39">
        <f>($BB$2*AY39)+($BC$2*AZ39)+($BD$2*-BA39)</f>
        <v>29.3</v>
      </c>
      <c r="BD39">
        <f>_xlfn.RANK.AVG(AC39,$AC$4:$AC$56,0)</f>
        <v>8</v>
      </c>
      <c r="BE39">
        <f>_xlfn.RANK.AVG(AB39,$AB$4:$AB$56,0)</f>
        <v>43</v>
      </c>
      <c r="BF39">
        <f>_xlfn.RANK.AVG(Z39,$Z$4:$Z$56,0)</f>
        <v>46.5</v>
      </c>
      <c r="BG39">
        <f>_xlfn.RANK.AVG(AE39,$AE$4:$AE$56,0)</f>
        <v>1</v>
      </c>
      <c r="BH39">
        <f>($BF$2*BD39)+($BG$2*BE39)+($BH$2*BF39)+($BI$2*BG39)</f>
        <v>24.974999999999998</v>
      </c>
      <c r="BJ39" t="e">
        <f>_xlfn.RANK.AVG(AH39,$AH$4:$AH$68,0)</f>
        <v>#VALUE!</v>
      </c>
      <c r="BK39" t="e">
        <f>_xlfn.RANK.AVG(AI39,$AI$4:$AI$68,0)</f>
        <v>#VALUE!</v>
      </c>
      <c r="BL39" t="e">
        <f>$BK$2*BJ39+$BL$2*BK39</f>
        <v>#VALUE!</v>
      </c>
      <c r="BM39" t="e">
        <f>(1/3)*BC39+(1/3)*BH39+(1/3)*BL39</f>
        <v>#VALUE!</v>
      </c>
    </row>
    <row r="40" spans="1:65">
      <c r="A40" s="17" t="s">
        <v>543</v>
      </c>
      <c r="B40" s="17" t="s">
        <v>544</v>
      </c>
      <c r="C40" s="18">
        <v>52769847674.239998</v>
      </c>
      <c r="D40" s="14">
        <v>13.279999732971191</v>
      </c>
      <c r="E40" s="14">
        <v>6.5897464752197266</v>
      </c>
      <c r="F40" s="14">
        <v>11.813222284710534</v>
      </c>
      <c r="G40" s="14">
        <v>176191000576</v>
      </c>
      <c r="H40" s="14">
        <v>1.0883349925279617</v>
      </c>
      <c r="I40" s="16" t="s">
        <v>23</v>
      </c>
      <c r="J40" s="16" t="s">
        <v>201</v>
      </c>
      <c r="K40" s="15">
        <v>1528.53</v>
      </c>
      <c r="L40" s="15">
        <v>2390.422</v>
      </c>
      <c r="M40" s="15">
        <v>129647.277</v>
      </c>
      <c r="N40" s="16" t="s">
        <v>118</v>
      </c>
      <c r="O40" s="15" t="s">
        <v>18</v>
      </c>
      <c r="P40" s="15" t="s">
        <v>18</v>
      </c>
      <c r="Q40" s="15">
        <v>10</v>
      </c>
      <c r="R40" s="15" t="s">
        <v>167</v>
      </c>
      <c r="S40" s="16" t="s">
        <v>18</v>
      </c>
      <c r="T40" s="16" t="s">
        <v>18</v>
      </c>
      <c r="U40" s="16" t="s">
        <v>114</v>
      </c>
      <c r="V40" s="16" t="s">
        <v>18</v>
      </c>
      <c r="W40" s="16">
        <v>14</v>
      </c>
      <c r="X40" s="16" t="s">
        <v>18</v>
      </c>
      <c r="Y40" s="16">
        <v>60.785701751708984</v>
      </c>
      <c r="Z40" s="16">
        <v>28.571399688720703</v>
      </c>
      <c r="AA40" s="16" t="s">
        <v>18</v>
      </c>
      <c r="AB40" s="16">
        <v>5.7427811622619629</v>
      </c>
      <c r="AC40" s="16">
        <v>7.2717437744140625</v>
      </c>
      <c r="AD40" s="16">
        <v>4.3702726364135742</v>
      </c>
      <c r="AE40" s="16">
        <v>8.6947517395019531</v>
      </c>
      <c r="AF40" s="16">
        <v>4.5212221145629883</v>
      </c>
      <c r="AG40" s="16" t="s">
        <v>167</v>
      </c>
      <c r="AH40" s="16">
        <v>7.0915474891662598</v>
      </c>
      <c r="AI40" s="16" t="s">
        <v>167</v>
      </c>
      <c r="AJ40" s="16" t="s">
        <v>167</v>
      </c>
      <c r="AK40" s="16" t="s">
        <v>167</v>
      </c>
      <c r="AL40" s="16" t="s">
        <v>18</v>
      </c>
      <c r="AM40" s="16" t="s">
        <v>18</v>
      </c>
      <c r="AN40" s="16">
        <v>27.899999618530273</v>
      </c>
      <c r="AO40" s="16" t="s">
        <v>18</v>
      </c>
      <c r="AP40" s="16" t="s">
        <v>18</v>
      </c>
      <c r="AQ40" s="16" t="s">
        <v>18</v>
      </c>
      <c r="AR40" s="16" t="s">
        <v>18</v>
      </c>
      <c r="AS40" s="16" t="s">
        <v>71</v>
      </c>
      <c r="AT40" s="16" t="s">
        <v>18</v>
      </c>
      <c r="AU40" s="16">
        <v>52</v>
      </c>
      <c r="AV40" s="16">
        <v>10</v>
      </c>
      <c r="AW40" s="16" t="s">
        <v>18</v>
      </c>
      <c r="AX40">
        <f>K40+L40+M40</f>
        <v>133566.22899999999</v>
      </c>
      <c r="AY40">
        <f>_xlfn.RANK.AVG(AX40,$AX$4:$AX$56,1)</f>
        <v>52</v>
      </c>
      <c r="AZ40" t="e">
        <f>_xlfn.RANK.AVG(R40,$R$4:$R$56,0)</f>
        <v>#VALUE!</v>
      </c>
      <c r="BA40">
        <f>IF(U40=$AZ$2,1,0)</f>
        <v>1</v>
      </c>
      <c r="BC40" t="e">
        <f>($BB$2*AY40)+($BC$2*AZ40)+($BD$2*-BA40)</f>
        <v>#VALUE!</v>
      </c>
      <c r="BD40">
        <f>_xlfn.RANK.AVG(AC40,$AC$4:$AC$56,0)</f>
        <v>34</v>
      </c>
      <c r="BE40">
        <f>_xlfn.RANK.AVG(AB40,$AB$4:$AB$56,0)</f>
        <v>44</v>
      </c>
      <c r="BF40">
        <f>_xlfn.RANK.AVG(Z40,$Z$4:$Z$56,0)</f>
        <v>39</v>
      </c>
      <c r="BG40">
        <f>_xlfn.RANK.AVG(AE40,$AE$4:$AE$56,0)</f>
        <v>24</v>
      </c>
      <c r="BH40">
        <f>($BF$2*BD40)+($BG$2*BE40)+($BH$2*BF40)+($BI$2*BG40)</f>
        <v>35.75</v>
      </c>
      <c r="BJ40">
        <f>_xlfn.RANK.AVG(AH40,$AH$4:$AH$68,0)</f>
        <v>6</v>
      </c>
      <c r="BK40" t="e">
        <f>_xlfn.RANK.AVG(AI40,$AI$4:$AI$68,0)</f>
        <v>#VALUE!</v>
      </c>
      <c r="BL40" t="e">
        <f>$BK$2*BJ40+$BL$2*BK40</f>
        <v>#VALUE!</v>
      </c>
      <c r="BM40" t="e">
        <f>(1/3)*BC40+(1/3)*BH40+(1/3)*BL40</f>
        <v>#VALUE!</v>
      </c>
    </row>
    <row r="41" spans="1:65">
      <c r="A41" s="17" t="s">
        <v>547</v>
      </c>
      <c r="B41" s="17" t="s">
        <v>548</v>
      </c>
      <c r="C41" s="18">
        <v>52353549565.450005</v>
      </c>
      <c r="D41" s="14">
        <v>45.349998474121094</v>
      </c>
      <c r="E41" s="14">
        <v>6.3756160736083984</v>
      </c>
      <c r="F41" s="14">
        <v>26.622492376223008</v>
      </c>
      <c r="G41" s="14">
        <v>171840999424</v>
      </c>
      <c r="H41" s="14">
        <v>7.3312581777572632</v>
      </c>
      <c r="I41" s="16" t="s">
        <v>23</v>
      </c>
      <c r="J41" s="16" t="s">
        <v>201</v>
      </c>
      <c r="K41" s="15">
        <v>1616.0830000000001</v>
      </c>
      <c r="L41" s="15">
        <v>3203.65</v>
      </c>
      <c r="M41" s="15">
        <v>99736.198000000004</v>
      </c>
      <c r="N41" s="16" t="s">
        <v>118</v>
      </c>
      <c r="O41" s="15" t="s">
        <v>18</v>
      </c>
      <c r="P41" s="15" t="s">
        <v>18</v>
      </c>
      <c r="Q41" s="15">
        <v>10</v>
      </c>
      <c r="R41" s="15" t="s">
        <v>167</v>
      </c>
      <c r="S41" s="16" t="s">
        <v>114</v>
      </c>
      <c r="T41" s="16" t="s">
        <v>114</v>
      </c>
      <c r="U41" s="16" t="s">
        <v>18</v>
      </c>
      <c r="V41" s="16" t="s">
        <v>18</v>
      </c>
      <c r="W41" s="16">
        <v>13</v>
      </c>
      <c r="X41" s="16" t="s">
        <v>18</v>
      </c>
      <c r="Y41" s="16">
        <v>62.307701110839844</v>
      </c>
      <c r="Z41" s="16">
        <v>46.153800964355469</v>
      </c>
      <c r="AA41" s="16" t="s">
        <v>18</v>
      </c>
      <c r="AB41" s="16">
        <v>7.9484333992004395</v>
      </c>
      <c r="AC41" s="16">
        <v>7.8986043930053711</v>
      </c>
      <c r="AD41" s="16">
        <v>8.7797975540161133</v>
      </c>
      <c r="AE41" s="16">
        <v>9.1213512420654297</v>
      </c>
      <c r="AF41" s="16">
        <v>4.7912840843200684</v>
      </c>
      <c r="AG41" s="16" t="s">
        <v>167</v>
      </c>
      <c r="AH41" s="16">
        <v>10</v>
      </c>
      <c r="AI41" s="16" t="s">
        <v>167</v>
      </c>
      <c r="AJ41" s="16" t="s">
        <v>167</v>
      </c>
      <c r="AK41" s="16" t="s">
        <v>167</v>
      </c>
      <c r="AL41" s="16" t="s">
        <v>18</v>
      </c>
      <c r="AM41" s="16" t="s">
        <v>18</v>
      </c>
      <c r="AN41" s="16" t="s">
        <v>18</v>
      </c>
      <c r="AO41" s="16" t="s">
        <v>18</v>
      </c>
      <c r="AP41" s="16" t="s">
        <v>18</v>
      </c>
      <c r="AQ41" s="16" t="s">
        <v>18</v>
      </c>
      <c r="AR41" s="16" t="s">
        <v>18</v>
      </c>
      <c r="AS41" s="16" t="s">
        <v>69</v>
      </c>
      <c r="AT41" s="16" t="s">
        <v>18</v>
      </c>
      <c r="AU41" s="16">
        <v>78</v>
      </c>
      <c r="AV41" s="16">
        <v>4</v>
      </c>
      <c r="AW41" s="16" t="s">
        <v>18</v>
      </c>
      <c r="AX41">
        <f>K41+L41+M41</f>
        <v>104555.93100000001</v>
      </c>
      <c r="AY41">
        <f>_xlfn.RANK.AVG(AX41,$AX$4:$AX$56,1)</f>
        <v>50</v>
      </c>
      <c r="AZ41" t="e">
        <f>_xlfn.RANK.AVG(R41,$R$4:$R$56,0)</f>
        <v>#VALUE!</v>
      </c>
      <c r="BA41">
        <f>IF(U41=$AZ$2,1,0)</f>
        <v>0</v>
      </c>
      <c r="BC41" t="e">
        <f>($BB$2*AY41)+($BC$2*AZ41)+($BD$2*-BA41)</f>
        <v>#VALUE!</v>
      </c>
      <c r="BD41">
        <f>_xlfn.RANK.AVG(AC41,$AC$4:$AC$56,0)</f>
        <v>27</v>
      </c>
      <c r="BE41">
        <f>_xlfn.RANK.AVG(AB41,$AB$4:$AB$56,0)</f>
        <v>13</v>
      </c>
      <c r="BF41">
        <f>_xlfn.RANK.AVG(Z41,$Z$4:$Z$56,0)</f>
        <v>7</v>
      </c>
      <c r="BG41">
        <f>_xlfn.RANK.AVG(AE41,$AE$4:$AE$56,0)</f>
        <v>13</v>
      </c>
      <c r="BH41">
        <f>($BF$2*BD41)+($BG$2*BE41)+($BH$2*BF41)+($BI$2*BG41)</f>
        <v>15.7</v>
      </c>
      <c r="BJ41">
        <f>_xlfn.RANK.AVG(AH41,$AH$4:$AH$68,0)</f>
        <v>2</v>
      </c>
      <c r="BK41" t="e">
        <f>_xlfn.RANK.AVG(AI41,$AI$4:$AI$68,0)</f>
        <v>#VALUE!</v>
      </c>
      <c r="BL41" t="e">
        <f>$BK$2*BJ41+$BL$2*BK41</f>
        <v>#VALUE!</v>
      </c>
      <c r="BM41" t="e">
        <f>(1/3)*BC41+(1/3)*BH41+(1/3)*BL41</f>
        <v>#VALUE!</v>
      </c>
    </row>
    <row r="42" spans="1:65">
      <c r="A42" s="17" t="s">
        <v>563</v>
      </c>
      <c r="B42" s="17" t="s">
        <v>564</v>
      </c>
      <c r="C42" s="18">
        <v>49409141198.159996</v>
      </c>
      <c r="D42" s="14">
        <v>146.75999450683594</v>
      </c>
      <c r="E42" s="14">
        <v>26.395681381225586</v>
      </c>
      <c r="F42" s="14">
        <v>6.3150246751377592</v>
      </c>
      <c r="G42" s="14">
        <v>20376941056</v>
      </c>
      <c r="H42" s="14">
        <v>5.6000001430511475</v>
      </c>
      <c r="I42" s="16" t="s">
        <v>23</v>
      </c>
      <c r="J42" s="16" t="s">
        <v>54</v>
      </c>
      <c r="K42" s="15">
        <v>29.638999999999999</v>
      </c>
      <c r="L42" s="15">
        <v>241.46100000000001</v>
      </c>
      <c r="M42" s="15">
        <v>74.852999999999994</v>
      </c>
      <c r="N42" s="16" t="s">
        <v>122</v>
      </c>
      <c r="O42" s="15">
        <v>275.36801147460938</v>
      </c>
      <c r="P42" s="15">
        <v>14.728847352776352</v>
      </c>
      <c r="Q42" s="15">
        <v>0</v>
      </c>
      <c r="R42" s="15" t="s">
        <v>167</v>
      </c>
      <c r="S42" s="16" t="s">
        <v>114</v>
      </c>
      <c r="T42" s="16" t="s">
        <v>114</v>
      </c>
      <c r="U42" s="16" t="s">
        <v>114</v>
      </c>
      <c r="V42" s="16" t="s">
        <v>115</v>
      </c>
      <c r="W42" s="16">
        <v>13</v>
      </c>
      <c r="X42" s="16">
        <v>81.818199157714844</v>
      </c>
      <c r="Y42" s="16">
        <v>63.769199371337891</v>
      </c>
      <c r="Z42" s="16">
        <v>38.461498260498047</v>
      </c>
      <c r="AA42" s="16">
        <v>75</v>
      </c>
      <c r="AB42" s="16">
        <v>7.047886848449707</v>
      </c>
      <c r="AC42" s="16">
        <v>8.0120725631713867</v>
      </c>
      <c r="AD42" s="16">
        <v>7.7299628257751465</v>
      </c>
      <c r="AE42" s="16">
        <v>8.0624980926513672</v>
      </c>
      <c r="AF42" s="16">
        <v>0</v>
      </c>
      <c r="AG42" s="16">
        <v>1</v>
      </c>
      <c r="AH42" s="16" t="s">
        <v>167</v>
      </c>
      <c r="AI42" s="16">
        <v>3</v>
      </c>
      <c r="AJ42" s="16">
        <v>0</v>
      </c>
      <c r="AK42" s="16" t="s">
        <v>167</v>
      </c>
      <c r="AL42" s="16" t="s">
        <v>18</v>
      </c>
      <c r="AM42" s="16">
        <v>0.95</v>
      </c>
      <c r="AN42" s="16">
        <v>80</v>
      </c>
      <c r="AO42" s="16">
        <v>0</v>
      </c>
      <c r="AP42" s="16" t="s">
        <v>18</v>
      </c>
      <c r="AQ42" s="16" t="s">
        <v>115</v>
      </c>
      <c r="AR42" s="16" t="s">
        <v>18</v>
      </c>
      <c r="AS42" s="16" t="s">
        <v>69</v>
      </c>
      <c r="AT42" s="16">
        <v>49.381349964792278</v>
      </c>
      <c r="AU42" s="16">
        <v>65</v>
      </c>
      <c r="AV42" s="16">
        <v>6</v>
      </c>
      <c r="AW42" s="16" t="s">
        <v>114</v>
      </c>
      <c r="AX42">
        <f>K42+L42+M42</f>
        <v>345.95300000000003</v>
      </c>
      <c r="AY42">
        <f>_xlfn.RANK.AVG(AX42,$AX$4:$AX$56,1)</f>
        <v>7</v>
      </c>
      <c r="AZ42" t="e">
        <f>_xlfn.RANK.AVG(R42,$R$4:$R$56,0)</f>
        <v>#VALUE!</v>
      </c>
      <c r="BA42">
        <f>IF(U42=$AZ$2,1,0)</f>
        <v>1</v>
      </c>
      <c r="BC42" t="e">
        <f>($BB$2*AY42)+($BC$2*AZ42)+($BD$2*-BA42)</f>
        <v>#VALUE!</v>
      </c>
      <c r="BD42">
        <f>_xlfn.RANK.AVG(AC42,$AC$4:$AC$56,0)</f>
        <v>24</v>
      </c>
      <c r="BE42">
        <f>_xlfn.RANK.AVG(AB42,$AB$4:$AB$56,0)</f>
        <v>27</v>
      </c>
      <c r="BF42">
        <f>_xlfn.RANK.AVG(Z42,$Z$4:$Z$56,0)</f>
        <v>21</v>
      </c>
      <c r="BG42">
        <f>_xlfn.RANK.AVG(AE42,$AE$4:$AE$56,0)</f>
        <v>39</v>
      </c>
      <c r="BH42">
        <f>($BF$2*BD42)+($BG$2*BE42)+($BH$2*BF42)+($BI$2*BG42)</f>
        <v>27</v>
      </c>
      <c r="BJ42" t="e">
        <f>_xlfn.RANK.AVG(AH42,$AH$4:$AH$68,0)</f>
        <v>#VALUE!</v>
      </c>
      <c r="BK42">
        <f>_xlfn.RANK.AVG(AI42,$AI$4:$AI$68,0)</f>
        <v>31</v>
      </c>
      <c r="BL42" t="e">
        <f>$BK$2*BJ42+$BL$2*BK42</f>
        <v>#VALUE!</v>
      </c>
      <c r="BM42" t="e">
        <f>(1/3)*BC42+(1/3)*BH42+(1/3)*BL42</f>
        <v>#VALUE!</v>
      </c>
    </row>
    <row r="43" spans="1:65">
      <c r="A43" s="17" t="s">
        <v>567</v>
      </c>
      <c r="B43" s="17" t="s">
        <v>568</v>
      </c>
      <c r="C43" s="18">
        <v>49225061530.449997</v>
      </c>
      <c r="D43" s="14">
        <v>390.64999389648438</v>
      </c>
      <c r="E43" s="14">
        <v>29.80571174621582</v>
      </c>
      <c r="F43" s="14">
        <v>-23.595222404554008</v>
      </c>
      <c r="G43" s="14">
        <v>9619278336</v>
      </c>
      <c r="H43" s="14">
        <v>12.240000247955322</v>
      </c>
      <c r="I43" s="16" t="s">
        <v>23</v>
      </c>
      <c r="J43" s="16" t="s">
        <v>308</v>
      </c>
      <c r="K43" s="15">
        <v>5.0640000000000001</v>
      </c>
      <c r="L43" s="15">
        <v>24.266999999999999</v>
      </c>
      <c r="M43" s="15">
        <v>1603.7260000000001</v>
      </c>
      <c r="N43" s="16" t="s">
        <v>118</v>
      </c>
      <c r="O43" s="15">
        <v>28.833000183105469</v>
      </c>
      <c r="P43" s="15">
        <v>3.555013401499814</v>
      </c>
      <c r="Q43" s="15">
        <v>10</v>
      </c>
      <c r="R43" s="15" t="s">
        <v>167</v>
      </c>
      <c r="S43" s="16" t="s">
        <v>114</v>
      </c>
      <c r="T43" s="16" t="s">
        <v>114</v>
      </c>
      <c r="U43" s="16" t="s">
        <v>114</v>
      </c>
      <c r="V43" s="16" t="s">
        <v>115</v>
      </c>
      <c r="W43" s="16">
        <v>11</v>
      </c>
      <c r="X43" s="16">
        <v>90.909103393554688</v>
      </c>
      <c r="Y43" s="16">
        <v>57.363601684570313</v>
      </c>
      <c r="Z43" s="16">
        <v>54.545501708984375</v>
      </c>
      <c r="AA43" s="16">
        <v>75</v>
      </c>
      <c r="AB43" s="16">
        <v>8.9716281890869141</v>
      </c>
      <c r="AC43" s="16">
        <v>7.8364648818969727</v>
      </c>
      <c r="AD43" s="16">
        <v>3.1974201202392578</v>
      </c>
      <c r="AE43" s="16">
        <v>9.4834566116333008</v>
      </c>
      <c r="AF43" s="16">
        <v>1.5</v>
      </c>
      <c r="AG43" s="16">
        <v>3</v>
      </c>
      <c r="AH43" s="16" t="s">
        <v>167</v>
      </c>
      <c r="AI43" s="16">
        <v>3</v>
      </c>
      <c r="AJ43" s="16">
        <v>0</v>
      </c>
      <c r="AK43" s="16" t="s">
        <v>167</v>
      </c>
      <c r="AL43" s="16" t="s">
        <v>18</v>
      </c>
      <c r="AM43" s="16">
        <v>0.8666666666666667</v>
      </c>
      <c r="AN43" s="16">
        <v>75</v>
      </c>
      <c r="AO43" s="16" t="s">
        <v>18</v>
      </c>
      <c r="AP43" s="16" t="s">
        <v>18</v>
      </c>
      <c r="AQ43" s="16" t="s">
        <v>114</v>
      </c>
      <c r="AR43" s="16" t="s">
        <v>18</v>
      </c>
      <c r="AS43" s="16" t="s">
        <v>67</v>
      </c>
      <c r="AT43" s="16">
        <v>51.292626496328339</v>
      </c>
      <c r="AU43" s="16">
        <v>61</v>
      </c>
      <c r="AV43" s="16">
        <v>8</v>
      </c>
      <c r="AW43" s="16" t="s">
        <v>114</v>
      </c>
      <c r="AX43">
        <f>K43+L43+M43</f>
        <v>1633.057</v>
      </c>
      <c r="AY43">
        <f>_xlfn.RANK.AVG(AX43,$AX$4:$AX$56,1)</f>
        <v>20</v>
      </c>
      <c r="AZ43" t="e">
        <f>_xlfn.RANK.AVG(R43,$R$4:$R$56,0)</f>
        <v>#VALUE!</v>
      </c>
      <c r="BA43">
        <f>IF(U43=$AZ$2,1,0)</f>
        <v>1</v>
      </c>
      <c r="BC43" t="e">
        <f>($BB$2*AY43)+($BC$2*AZ43)+($BD$2*-BA43)</f>
        <v>#VALUE!</v>
      </c>
      <c r="BD43">
        <f>_xlfn.RANK.AVG(AC43,$AC$4:$AC$56,0)</f>
        <v>28</v>
      </c>
      <c r="BE43">
        <f>_xlfn.RANK.AVG(AB43,$AB$4:$AB$56,0)</f>
        <v>3</v>
      </c>
      <c r="BF43">
        <f>_xlfn.RANK.AVG(Z43,$Z$4:$Z$56,0)</f>
        <v>1.5</v>
      </c>
      <c r="BG43">
        <f>_xlfn.RANK.AVG(AE43,$AE$4:$AE$56,0)</f>
        <v>5</v>
      </c>
      <c r="BH43">
        <f>($BF$2*BD43)+($BG$2*BE43)+($BH$2*BF43)+($BI$2*BG43)</f>
        <v>10.525</v>
      </c>
      <c r="BJ43" t="e">
        <f>_xlfn.RANK.AVG(AH43,$AH$4:$AH$68,0)</f>
        <v>#VALUE!</v>
      </c>
      <c r="BK43">
        <f>_xlfn.RANK.AVG(AI43,$AI$4:$AI$68,0)</f>
        <v>31</v>
      </c>
      <c r="BL43" t="e">
        <f>$BK$2*BJ43+$BL$2*BK43</f>
        <v>#VALUE!</v>
      </c>
      <c r="BM43" t="e">
        <f>(1/3)*BC43+(1/3)*BH43+(1/3)*BL43</f>
        <v>#VALUE!</v>
      </c>
    </row>
    <row r="44" spans="1:65">
      <c r="A44" s="17" t="s">
        <v>581</v>
      </c>
      <c r="B44" s="17" t="s">
        <v>582</v>
      </c>
      <c r="C44" s="18">
        <v>47374775173.620003</v>
      </c>
      <c r="D44" s="14">
        <v>171.97999572753906</v>
      </c>
      <c r="E44" s="14">
        <v>11.893383026123047</v>
      </c>
      <c r="F44" s="14">
        <v>15.782761263616131</v>
      </c>
      <c r="G44" s="14">
        <v>35055866880</v>
      </c>
      <c r="H44" s="14">
        <v>14.269999980926514</v>
      </c>
      <c r="I44" s="16" t="s">
        <v>23</v>
      </c>
      <c r="J44" s="16" t="s">
        <v>58</v>
      </c>
      <c r="K44" s="15">
        <v>140.33099999999999</v>
      </c>
      <c r="L44" s="15">
        <v>121.74299999999999</v>
      </c>
      <c r="M44" s="15">
        <v>14849.366</v>
      </c>
      <c r="N44" s="16" t="s">
        <v>118</v>
      </c>
      <c r="O44" s="15" t="s">
        <v>18</v>
      </c>
      <c r="P44" s="15" t="s">
        <v>18</v>
      </c>
      <c r="Q44" s="15" t="s">
        <v>167</v>
      </c>
      <c r="R44" s="15" t="s">
        <v>167</v>
      </c>
      <c r="S44" s="16" t="s">
        <v>18</v>
      </c>
      <c r="T44" s="16" t="s">
        <v>18</v>
      </c>
      <c r="U44" s="16" t="s">
        <v>115</v>
      </c>
      <c r="V44" s="16" t="s">
        <v>115</v>
      </c>
      <c r="W44" s="16">
        <v>11</v>
      </c>
      <c r="X44" s="16">
        <v>81.818199157714844</v>
      </c>
      <c r="Y44" s="16">
        <v>65.363601684570313</v>
      </c>
      <c r="Z44" s="16">
        <v>27.272699356079102</v>
      </c>
      <c r="AA44" s="16">
        <v>75</v>
      </c>
      <c r="AB44" s="16">
        <v>4.6283302307128906</v>
      </c>
      <c r="AC44" s="16">
        <v>7.9609713554382324</v>
      </c>
      <c r="AD44" s="16">
        <v>5.888606071472168</v>
      </c>
      <c r="AE44" s="16">
        <v>8.6808509826660156</v>
      </c>
      <c r="AF44" s="16" t="s">
        <v>167</v>
      </c>
      <c r="AG44" s="16" t="s">
        <v>167</v>
      </c>
      <c r="AH44" s="16" t="s">
        <v>167</v>
      </c>
      <c r="AI44" s="16" t="s">
        <v>167</v>
      </c>
      <c r="AJ44" s="16" t="s">
        <v>167</v>
      </c>
      <c r="AK44" s="16">
        <v>0</v>
      </c>
      <c r="AL44" s="16" t="s">
        <v>18</v>
      </c>
      <c r="AM44" s="16" t="s">
        <v>18</v>
      </c>
      <c r="AN44" s="16" t="s">
        <v>18</v>
      </c>
      <c r="AO44" s="16">
        <v>0</v>
      </c>
      <c r="AP44" s="16" t="s">
        <v>18</v>
      </c>
      <c r="AQ44" s="16" t="s">
        <v>115</v>
      </c>
      <c r="AR44" s="16" t="s">
        <v>18</v>
      </c>
      <c r="AS44" s="16" t="s">
        <v>71</v>
      </c>
      <c r="AT44" s="16" t="s">
        <v>18</v>
      </c>
      <c r="AU44" s="16">
        <v>47</v>
      </c>
      <c r="AV44" s="16">
        <v>10</v>
      </c>
      <c r="AW44" s="16" t="s">
        <v>115</v>
      </c>
      <c r="AX44">
        <f>K44+L44+M44</f>
        <v>15111.44</v>
      </c>
      <c r="AY44">
        <f>_xlfn.RANK.AVG(AX44,$AX$4:$AX$56,1)</f>
        <v>37</v>
      </c>
      <c r="AZ44" t="e">
        <f>_xlfn.RANK.AVG(R44,$R$4:$R$56,0)</f>
        <v>#VALUE!</v>
      </c>
      <c r="BA44">
        <f>IF(U44=$AZ$2,1,0)</f>
        <v>0</v>
      </c>
      <c r="BC44" t="e">
        <f>($BB$2*AY44)+($BC$2*AZ44)+($BD$2*-BA44)</f>
        <v>#VALUE!</v>
      </c>
      <c r="BD44">
        <f>_xlfn.RANK.AVG(AC44,$AC$4:$AC$56,0)</f>
        <v>26</v>
      </c>
      <c r="BE44">
        <f>_xlfn.RANK.AVG(AB44,$AB$4:$AB$56,0)</f>
        <v>51</v>
      </c>
      <c r="BF44">
        <f>_xlfn.RANK.AVG(Z44,$Z$4:$Z$56,0)</f>
        <v>43</v>
      </c>
      <c r="BG44">
        <f>_xlfn.RANK.AVG(AE44,$AE$4:$AE$56,0)</f>
        <v>28</v>
      </c>
      <c r="BH44">
        <f>($BF$2*BD44)+($BG$2*BE44)+($BH$2*BF44)+($BI$2*BG44)</f>
        <v>36.9</v>
      </c>
      <c r="BJ44" t="e">
        <f>_xlfn.RANK.AVG(AH44,$AH$4:$AH$68,0)</f>
        <v>#VALUE!</v>
      </c>
      <c r="BK44" t="e">
        <f>_xlfn.RANK.AVG(AI44,$AI$4:$AI$68,0)</f>
        <v>#VALUE!</v>
      </c>
      <c r="BL44" t="e">
        <f>$BK$2*BJ44+$BL$2*BK44</f>
        <v>#VALUE!</v>
      </c>
      <c r="BM44" t="e">
        <f>(1/3)*BC44+(1/3)*BH44+(1/3)*BL44</f>
        <v>#VALUE!</v>
      </c>
    </row>
    <row r="45" spans="1:65">
      <c r="A45" s="27" t="s">
        <v>763</v>
      </c>
      <c r="B45" s="27" t="s">
        <v>764</v>
      </c>
      <c r="C45" s="28">
        <v>28549904068.790001</v>
      </c>
      <c r="D45" s="29">
        <v>148.8699951171875</v>
      </c>
      <c r="E45" s="29">
        <v>22.183887481689453</v>
      </c>
      <c r="F45" s="29">
        <v>16.391117389891185</v>
      </c>
      <c r="G45" s="29">
        <v>5228251008</v>
      </c>
      <c r="H45" s="29">
        <v>6.7399998903274536</v>
      </c>
      <c r="I45" s="29" t="s">
        <v>23</v>
      </c>
      <c r="J45" s="29" t="s">
        <v>58</v>
      </c>
      <c r="K45" s="30">
        <v>46.704999999999998</v>
      </c>
      <c r="L45" s="30">
        <v>108.863</v>
      </c>
      <c r="M45" s="30">
        <v>233.86699999999999</v>
      </c>
      <c r="N45" s="26" t="s">
        <v>118</v>
      </c>
      <c r="O45" s="30" t="s">
        <v>18</v>
      </c>
      <c r="P45" s="30" t="s">
        <v>18</v>
      </c>
      <c r="Q45" s="30" t="s">
        <v>167</v>
      </c>
      <c r="R45" s="30" t="s">
        <v>167</v>
      </c>
      <c r="S45" s="26" t="s">
        <v>18</v>
      </c>
      <c r="T45" s="26" t="s">
        <v>18</v>
      </c>
      <c r="U45" s="26" t="s">
        <v>18</v>
      </c>
      <c r="V45" s="26" t="s">
        <v>114</v>
      </c>
      <c r="W45" s="26">
        <v>6</v>
      </c>
      <c r="X45" s="26" t="s">
        <v>18</v>
      </c>
      <c r="Y45" s="26">
        <v>68.166702270507813</v>
      </c>
      <c r="Z45" s="26">
        <v>16.66670036315918</v>
      </c>
      <c r="AA45" s="26" t="s">
        <v>18</v>
      </c>
      <c r="AB45" s="26">
        <v>4.5718159675598145</v>
      </c>
      <c r="AC45" s="26">
        <v>6.8186936378479004</v>
      </c>
      <c r="AD45" s="26">
        <v>4.5181727409362793</v>
      </c>
      <c r="AE45" s="26">
        <v>8.8639106750488281</v>
      </c>
      <c r="AF45" s="26">
        <v>0</v>
      </c>
      <c r="AG45" s="26">
        <v>3</v>
      </c>
      <c r="AH45" s="26">
        <v>2.4072084426879883</v>
      </c>
      <c r="AI45" s="26">
        <v>10</v>
      </c>
      <c r="AJ45" s="26" t="s">
        <v>167</v>
      </c>
      <c r="AK45" s="26" t="s">
        <v>167</v>
      </c>
      <c r="AL45" s="26" t="s">
        <v>18</v>
      </c>
      <c r="AM45" s="26" t="s">
        <v>18</v>
      </c>
      <c r="AN45" s="26" t="s">
        <v>18</v>
      </c>
      <c r="AO45" s="26">
        <v>0</v>
      </c>
      <c r="AP45" s="26" t="s">
        <v>18</v>
      </c>
      <c r="AQ45" s="26" t="s">
        <v>18</v>
      </c>
      <c r="AR45" s="26" t="s">
        <v>18</v>
      </c>
      <c r="AS45" s="26" t="s">
        <v>69</v>
      </c>
      <c r="AT45" s="26" t="s">
        <v>18</v>
      </c>
      <c r="AU45" s="26">
        <v>40</v>
      </c>
      <c r="AV45" s="26">
        <v>9</v>
      </c>
      <c r="AW45" s="26" t="s">
        <v>18</v>
      </c>
      <c r="AX45">
        <f>K45+L45+M45</f>
        <v>389.43499999999995</v>
      </c>
      <c r="AY45">
        <f>_xlfn.RANK.AVG(AX45,$AX$4:$AX$56,1)</f>
        <v>10</v>
      </c>
      <c r="AZ45" t="e">
        <f>_xlfn.RANK.AVG(R45,$R$4:$R$56,0)</f>
        <v>#VALUE!</v>
      </c>
      <c r="BA45">
        <f>IF(U45=$AZ$2,1,0)</f>
        <v>0</v>
      </c>
      <c r="BC45" t="e">
        <f>($BB$2*AY45)+($BC$2*AZ45)+($BD$2*-BA45)</f>
        <v>#VALUE!</v>
      </c>
      <c r="BD45">
        <f>_xlfn.RANK.AVG(AC45,$AC$4:$AC$56,0)</f>
        <v>41</v>
      </c>
      <c r="BE45">
        <f>_xlfn.RANK.AVG(AB45,$AB$4:$AB$56,0)</f>
        <v>52</v>
      </c>
      <c r="BF45">
        <f>_xlfn.RANK.AVG(Z45,$Z$4:$Z$56,0)</f>
        <v>51</v>
      </c>
      <c r="BG45">
        <f>_xlfn.RANK.AVG(AE45,$AE$4:$AE$56,0)</f>
        <v>19</v>
      </c>
      <c r="BH45">
        <f>($BF$2*BD45)+($BG$2*BE45)+($BH$2*BF45)+($BI$2*BG45)</f>
        <v>41.849999999999994</v>
      </c>
      <c r="BJ45">
        <f>_xlfn.RANK.AVG(AH45,$AH$4:$AH$68,0)</f>
        <v>36</v>
      </c>
      <c r="BK45">
        <f>_xlfn.RANK.AVG(AI45,$AI$4:$AI$68,0)</f>
        <v>7</v>
      </c>
      <c r="BL45">
        <f>$BK$2*BJ45+$BL$2*BK45</f>
        <v>18.600000000000001</v>
      </c>
      <c r="BM45" t="e">
        <f>(1/3)*BC45+(1/3)*BH45+(1/3)*BL45</f>
        <v>#VALUE!</v>
      </c>
    </row>
    <row r="46" spans="1:65">
      <c r="A46" s="27" t="s">
        <v>795</v>
      </c>
      <c r="B46" s="27" t="s">
        <v>796</v>
      </c>
      <c r="C46" s="28">
        <v>25904174277.52</v>
      </c>
      <c r="D46" s="29">
        <v>8099.9599609375</v>
      </c>
      <c r="E46" s="29">
        <v>17.485073089599609</v>
      </c>
      <c r="F46" s="29">
        <v>15.706272238908747</v>
      </c>
      <c r="G46" s="29">
        <v>9518202368</v>
      </c>
      <c r="H46" s="29">
        <v>491.52999877929688</v>
      </c>
      <c r="I46" s="29" t="s">
        <v>23</v>
      </c>
      <c r="J46" s="29" t="s">
        <v>58</v>
      </c>
      <c r="K46" s="30">
        <v>49.113</v>
      </c>
      <c r="L46" s="30">
        <v>54.963000000000001</v>
      </c>
      <c r="M46" s="30">
        <v>4391.1679999999997</v>
      </c>
      <c r="N46" s="26" t="s">
        <v>118</v>
      </c>
      <c r="O46" s="30" t="s">
        <v>18</v>
      </c>
      <c r="P46" s="30" t="s">
        <v>18</v>
      </c>
      <c r="Q46" s="30" t="s">
        <v>167</v>
      </c>
      <c r="R46" s="30" t="s">
        <v>167</v>
      </c>
      <c r="S46" s="26" t="s">
        <v>18</v>
      </c>
      <c r="T46" s="26" t="s">
        <v>18</v>
      </c>
      <c r="U46" s="26" t="s">
        <v>18</v>
      </c>
      <c r="V46" s="26" t="s">
        <v>18</v>
      </c>
      <c r="W46" s="26">
        <v>10</v>
      </c>
      <c r="X46" s="26" t="s">
        <v>18</v>
      </c>
      <c r="Y46" s="26">
        <v>67.900001525878906</v>
      </c>
      <c r="Z46" s="26">
        <v>30</v>
      </c>
      <c r="AA46" s="26" t="s">
        <v>18</v>
      </c>
      <c r="AB46" s="26">
        <v>6.7057561874389648</v>
      </c>
      <c r="AC46" s="26">
        <v>7.3285064697265625</v>
      </c>
      <c r="AD46" s="26">
        <v>5.9795055389404297</v>
      </c>
      <c r="AE46" s="26">
        <v>8.6839637756347656</v>
      </c>
      <c r="AF46" s="26" t="s">
        <v>167</v>
      </c>
      <c r="AG46" s="26" t="s">
        <v>167</v>
      </c>
      <c r="AH46" s="26" t="s">
        <v>167</v>
      </c>
      <c r="AI46" s="26" t="s">
        <v>167</v>
      </c>
      <c r="AJ46" s="26" t="s">
        <v>167</v>
      </c>
      <c r="AK46" s="26">
        <v>0</v>
      </c>
      <c r="AL46" s="26" t="s">
        <v>18</v>
      </c>
      <c r="AM46" s="26" t="s">
        <v>18</v>
      </c>
      <c r="AN46" s="26" t="s">
        <v>18</v>
      </c>
      <c r="AO46" s="26">
        <v>0</v>
      </c>
      <c r="AP46" s="26" t="s">
        <v>18</v>
      </c>
      <c r="AQ46" s="26" t="s">
        <v>18</v>
      </c>
      <c r="AR46" s="26" t="s">
        <v>18</v>
      </c>
      <c r="AS46" s="26" t="s">
        <v>66</v>
      </c>
      <c r="AT46" s="26" t="s">
        <v>18</v>
      </c>
      <c r="AU46" s="26">
        <v>44</v>
      </c>
      <c r="AV46" s="26">
        <v>10</v>
      </c>
      <c r="AW46" s="26" t="s">
        <v>18</v>
      </c>
      <c r="AX46">
        <f>K46+L46+M46</f>
        <v>4495.2439999999997</v>
      </c>
      <c r="AY46">
        <f>_xlfn.RANK.AVG(AX46,$AX$4:$AX$56,1)</f>
        <v>28</v>
      </c>
      <c r="AZ46" t="e">
        <f>_xlfn.RANK.AVG(R46,$R$4:$R$56,0)</f>
        <v>#VALUE!</v>
      </c>
      <c r="BA46">
        <f>IF(U46=$AZ$2,1,0)</f>
        <v>0</v>
      </c>
      <c r="BC46" t="e">
        <f>($BB$2*AY46)+($BC$2*AZ46)+($BD$2*-BA46)</f>
        <v>#VALUE!</v>
      </c>
      <c r="BD46">
        <f>_xlfn.RANK.AVG(AC46,$AC$4:$AC$56,0)</f>
        <v>33</v>
      </c>
      <c r="BE46">
        <f>_xlfn.RANK.AVG(AB46,$AB$4:$AB$56,0)</f>
        <v>36</v>
      </c>
      <c r="BF46">
        <f>_xlfn.RANK.AVG(Z46,$Z$4:$Z$56,0)</f>
        <v>36</v>
      </c>
      <c r="BG46">
        <f>_xlfn.RANK.AVG(AE46,$AE$4:$AE$56,0)</f>
        <v>27</v>
      </c>
      <c r="BH46">
        <f>($BF$2*BD46)+($BG$2*BE46)+($BH$2*BF46)+($BI$2*BG46)</f>
        <v>33.299999999999997</v>
      </c>
      <c r="BJ46" t="e">
        <f>_xlfn.RANK.AVG(AH46,$AH$4:$AH$68,0)</f>
        <v>#VALUE!</v>
      </c>
      <c r="BK46" t="e">
        <f>_xlfn.RANK.AVG(AI46,$AI$4:$AI$68,0)</f>
        <v>#VALUE!</v>
      </c>
      <c r="BL46" t="e">
        <f>$BK$2*BJ46+$BL$2*BK46</f>
        <v>#VALUE!</v>
      </c>
      <c r="BM46" t="e">
        <f>(1/3)*BC46+(1/3)*BH46+(1/3)*BL46</f>
        <v>#VALUE!</v>
      </c>
    </row>
    <row r="47" spans="1:65">
      <c r="A47" s="27" t="s">
        <v>799</v>
      </c>
      <c r="B47" s="27" t="s">
        <v>800</v>
      </c>
      <c r="C47" s="28">
        <v>25585004322.100002</v>
      </c>
      <c r="D47" s="29">
        <v>120.62000274658203</v>
      </c>
      <c r="E47" s="29">
        <v>10.051318168640137</v>
      </c>
      <c r="F47" s="29">
        <v>17.070213300840777</v>
      </c>
      <c r="G47" s="29">
        <v>16061579008</v>
      </c>
      <c r="H47" s="29">
        <v>11.799999952316284</v>
      </c>
      <c r="I47" s="29" t="s">
        <v>23</v>
      </c>
      <c r="J47" s="29" t="s">
        <v>58</v>
      </c>
      <c r="K47" s="30">
        <v>6.7549999999999999</v>
      </c>
      <c r="L47" s="30">
        <v>121.53</v>
      </c>
      <c r="M47" s="30">
        <v>5674.1270000000004</v>
      </c>
      <c r="N47" s="26" t="s">
        <v>118</v>
      </c>
      <c r="O47" s="30" t="s">
        <v>18</v>
      </c>
      <c r="P47" s="30" t="s">
        <v>18</v>
      </c>
      <c r="Q47" s="30" t="s">
        <v>167</v>
      </c>
      <c r="R47" s="30" t="s">
        <v>167</v>
      </c>
      <c r="S47" s="26" t="s">
        <v>18</v>
      </c>
      <c r="T47" s="26" t="s">
        <v>18</v>
      </c>
      <c r="U47" s="26" t="s">
        <v>18</v>
      </c>
      <c r="V47" s="26" t="s">
        <v>18</v>
      </c>
      <c r="W47" s="26">
        <v>10</v>
      </c>
      <c r="X47" s="26" t="s">
        <v>18</v>
      </c>
      <c r="Y47" s="26">
        <v>62.599998474121094</v>
      </c>
      <c r="Z47" s="26">
        <v>20</v>
      </c>
      <c r="AA47" s="26" t="s">
        <v>18</v>
      </c>
      <c r="AB47" s="26">
        <v>6.781928539276123</v>
      </c>
      <c r="AC47" s="26">
        <v>8.2733154296875</v>
      </c>
      <c r="AD47" s="26">
        <v>6.4155898094177246</v>
      </c>
      <c r="AE47" s="26">
        <v>8.7164478302001953</v>
      </c>
      <c r="AF47" s="26" t="s">
        <v>167</v>
      </c>
      <c r="AG47" s="26" t="s">
        <v>167</v>
      </c>
      <c r="AH47" s="26" t="s">
        <v>167</v>
      </c>
      <c r="AI47" s="26" t="s">
        <v>167</v>
      </c>
      <c r="AJ47" s="26" t="s">
        <v>167</v>
      </c>
      <c r="AK47" s="26">
        <v>6.9947657585144043</v>
      </c>
      <c r="AL47" s="26" t="s">
        <v>18</v>
      </c>
      <c r="AM47" s="26" t="s">
        <v>18</v>
      </c>
      <c r="AN47" s="26" t="s">
        <v>18</v>
      </c>
      <c r="AO47" s="26">
        <v>0</v>
      </c>
      <c r="AP47" s="26" t="s">
        <v>18</v>
      </c>
      <c r="AQ47" s="26" t="s">
        <v>18</v>
      </c>
      <c r="AR47" s="26" t="s">
        <v>18</v>
      </c>
      <c r="AS47" s="26" t="s">
        <v>66</v>
      </c>
      <c r="AT47" s="26" t="s">
        <v>18</v>
      </c>
      <c r="AU47" s="26">
        <v>80</v>
      </c>
      <c r="AV47" s="26">
        <v>5</v>
      </c>
      <c r="AW47" s="26" t="s">
        <v>18</v>
      </c>
      <c r="AX47">
        <f>K47+L47+M47</f>
        <v>5802.4120000000003</v>
      </c>
      <c r="AY47">
        <f>_xlfn.RANK.AVG(AX47,$AX$4:$AX$56,1)</f>
        <v>30</v>
      </c>
      <c r="AZ47" t="e">
        <f>_xlfn.RANK.AVG(R47,$R$4:$R$56,0)</f>
        <v>#VALUE!</v>
      </c>
      <c r="BA47">
        <f>IF(U47=$AZ$2,1,0)</f>
        <v>0</v>
      </c>
      <c r="BC47" t="e">
        <f>($BB$2*AY47)+($BC$2*AZ47)+($BD$2*-BA47)</f>
        <v>#VALUE!</v>
      </c>
      <c r="BD47">
        <f>_xlfn.RANK.AVG(AC47,$AC$4:$AC$56,0)</f>
        <v>14</v>
      </c>
      <c r="BE47">
        <f>_xlfn.RANK.AVG(AB47,$AB$4:$AB$56,0)</f>
        <v>30</v>
      </c>
      <c r="BF47">
        <f>_xlfn.RANK.AVG(Z47,$Z$4:$Z$56,0)</f>
        <v>50</v>
      </c>
      <c r="BG47">
        <f>_xlfn.RANK.AVG(AE47,$AE$4:$AE$56,0)</f>
        <v>23</v>
      </c>
      <c r="BH47">
        <f>($BF$2*BD47)+($BG$2*BE47)+($BH$2*BF47)+($BI$2*BG47)</f>
        <v>28.8</v>
      </c>
      <c r="BJ47" t="e">
        <f>_xlfn.RANK.AVG(AH47,$AH$4:$AH$68,0)</f>
        <v>#VALUE!</v>
      </c>
      <c r="BK47" t="e">
        <f>_xlfn.RANK.AVG(AI47,$AI$4:$AI$68,0)</f>
        <v>#VALUE!</v>
      </c>
      <c r="BL47" t="e">
        <f>$BK$2*BJ47+$BL$2*BK47</f>
        <v>#VALUE!</v>
      </c>
      <c r="BM47" t="e">
        <f>(1/3)*BC47+(1/3)*BH47+(1/3)*BL47</f>
        <v>#VALUE!</v>
      </c>
    </row>
    <row r="48" spans="1:65">
      <c r="A48" s="27" t="s">
        <v>825</v>
      </c>
      <c r="B48" s="27" t="s">
        <v>826</v>
      </c>
      <c r="C48" s="28">
        <v>24160468757.200001</v>
      </c>
      <c r="D48" s="29">
        <v>941.260009765625</v>
      </c>
      <c r="E48" s="29">
        <v>33.807991027832031</v>
      </c>
      <c r="F48" s="29">
        <v>40.816543254991046</v>
      </c>
      <c r="G48" s="29">
        <v>4119575872</v>
      </c>
      <c r="H48" s="29">
        <v>27.96999979019165</v>
      </c>
      <c r="I48" s="29" t="s">
        <v>23</v>
      </c>
      <c r="J48" s="29" t="s">
        <v>308</v>
      </c>
      <c r="K48" s="30">
        <v>0.35799999999999998</v>
      </c>
      <c r="L48" s="30">
        <v>36.566000000000003</v>
      </c>
      <c r="M48" s="30">
        <v>1311.1590000000001</v>
      </c>
      <c r="N48" s="26" t="s">
        <v>122</v>
      </c>
      <c r="O48" s="30" t="s">
        <v>18</v>
      </c>
      <c r="P48" s="30" t="s">
        <v>18</v>
      </c>
      <c r="Q48" s="30">
        <v>6.8499755859375</v>
      </c>
      <c r="R48" s="30" t="s">
        <v>167</v>
      </c>
      <c r="S48" s="26" t="s">
        <v>114</v>
      </c>
      <c r="T48" s="26" t="s">
        <v>114</v>
      </c>
      <c r="U48" s="26" t="s">
        <v>114</v>
      </c>
      <c r="V48" s="26" t="s">
        <v>115</v>
      </c>
      <c r="W48" s="26">
        <v>10</v>
      </c>
      <c r="X48" s="26">
        <v>90</v>
      </c>
      <c r="Y48" s="26">
        <v>61.299999237060547</v>
      </c>
      <c r="Z48" s="26">
        <v>40</v>
      </c>
      <c r="AA48" s="26">
        <v>80</v>
      </c>
      <c r="AB48" s="26">
        <v>8.2653226852416992</v>
      </c>
      <c r="AC48" s="26">
        <v>8.3016061782836914</v>
      </c>
      <c r="AD48" s="26">
        <v>5.8205509185791016</v>
      </c>
      <c r="AE48" s="26">
        <v>8.5849580764770508</v>
      </c>
      <c r="AF48" s="26">
        <v>3</v>
      </c>
      <c r="AG48" s="26">
        <v>2.9434928894042969</v>
      </c>
      <c r="AH48" s="26" t="s">
        <v>167</v>
      </c>
      <c r="AI48" s="26">
        <v>3</v>
      </c>
      <c r="AJ48" s="26">
        <v>0</v>
      </c>
      <c r="AK48" s="26" t="s">
        <v>167</v>
      </c>
      <c r="AL48" s="26" t="s">
        <v>18</v>
      </c>
      <c r="AM48" s="26">
        <v>0.88350272597249269</v>
      </c>
      <c r="AN48" s="26">
        <v>63.950000762939453</v>
      </c>
      <c r="AO48" s="26">
        <v>0</v>
      </c>
      <c r="AP48" s="26" t="s">
        <v>18</v>
      </c>
      <c r="AQ48" s="26" t="s">
        <v>114</v>
      </c>
      <c r="AR48" s="26" t="s">
        <v>18</v>
      </c>
      <c r="AS48" s="26" t="s">
        <v>68</v>
      </c>
      <c r="AT48" s="26" t="s">
        <v>18</v>
      </c>
      <c r="AU48" s="26">
        <v>76</v>
      </c>
      <c r="AV48" s="26">
        <v>1</v>
      </c>
      <c r="AW48" s="26" t="s">
        <v>114</v>
      </c>
      <c r="AX48">
        <f>K48+L48+M48</f>
        <v>1348.0830000000001</v>
      </c>
      <c r="AY48">
        <f>_xlfn.RANK.AVG(AX48,$AX$4:$AX$56,1)</f>
        <v>18</v>
      </c>
      <c r="AZ48" t="e">
        <f>_xlfn.RANK.AVG(R48,$R$4:$R$56,0)</f>
        <v>#VALUE!</v>
      </c>
      <c r="BA48">
        <f>IF(U48=$AZ$2,1,0)</f>
        <v>1</v>
      </c>
      <c r="BC48" t="e">
        <f>($BB$2*AY48)+($BC$2*AZ48)+($BD$2*-BA48)</f>
        <v>#VALUE!</v>
      </c>
      <c r="BD48">
        <f>_xlfn.RANK.AVG(AC48,$AC$4:$AC$56,0)</f>
        <v>12</v>
      </c>
      <c r="BE48">
        <f>_xlfn.RANK.AVG(AB48,$AB$4:$AB$56,0)</f>
        <v>6</v>
      </c>
      <c r="BF48">
        <f>_xlfn.RANK.AVG(Z48,$Z$4:$Z$56,0)</f>
        <v>17.5</v>
      </c>
      <c r="BG48">
        <f>_xlfn.RANK.AVG(AE48,$AE$4:$AE$56,0)</f>
        <v>32</v>
      </c>
      <c r="BH48">
        <f>($BF$2*BD48)+($BG$2*BE48)+($BH$2*BF48)+($BI$2*BG48)</f>
        <v>15.875</v>
      </c>
      <c r="BJ48" t="e">
        <f>_xlfn.RANK.AVG(AH48,$AH$4:$AH$68,0)</f>
        <v>#VALUE!</v>
      </c>
      <c r="BK48">
        <f>_xlfn.RANK.AVG(AI48,$AI$4:$AI$68,0)</f>
        <v>31</v>
      </c>
      <c r="BL48" t="e">
        <f>$BK$2*BJ48+$BL$2*BK48</f>
        <v>#VALUE!</v>
      </c>
      <c r="BM48" t="e">
        <f>(1/3)*BC48+(1/3)*BH48+(1/3)*BL48</f>
        <v>#VALUE!</v>
      </c>
    </row>
    <row r="49" spans="1:65">
      <c r="A49" s="27" t="s">
        <v>878</v>
      </c>
      <c r="B49" s="27" t="s">
        <v>879</v>
      </c>
      <c r="C49" s="28">
        <v>21718853835.300003</v>
      </c>
      <c r="D49" s="29">
        <v>79.650001525878906</v>
      </c>
      <c r="E49" s="29">
        <v>18.694208145141602</v>
      </c>
      <c r="F49" s="29">
        <v>-11.22380690795236</v>
      </c>
      <c r="G49" s="29">
        <v>20050999808</v>
      </c>
      <c r="H49" s="29">
        <v>10.360000252723694</v>
      </c>
      <c r="I49" s="29" t="s">
        <v>23</v>
      </c>
      <c r="J49" s="29" t="s">
        <v>127</v>
      </c>
      <c r="K49" s="30">
        <v>23.73</v>
      </c>
      <c r="L49" s="30">
        <v>416.24700000000001</v>
      </c>
      <c r="M49" s="30">
        <v>12173.630999999999</v>
      </c>
      <c r="N49" s="26" t="s">
        <v>118</v>
      </c>
      <c r="O49" s="30" t="s">
        <v>18</v>
      </c>
      <c r="P49" s="30" t="s">
        <v>18</v>
      </c>
      <c r="Q49" s="30" t="s">
        <v>167</v>
      </c>
      <c r="R49" s="30">
        <v>8.0126943588256836</v>
      </c>
      <c r="S49" s="26" t="s">
        <v>18</v>
      </c>
      <c r="T49" s="26" t="s">
        <v>18</v>
      </c>
      <c r="U49" s="26" t="s">
        <v>114</v>
      </c>
      <c r="V49" s="26" t="s">
        <v>18</v>
      </c>
      <c r="W49" s="26">
        <v>10</v>
      </c>
      <c r="X49" s="26">
        <v>88.888900756835938</v>
      </c>
      <c r="Y49" s="26">
        <v>65.199996948242188</v>
      </c>
      <c r="Z49" s="26">
        <v>30</v>
      </c>
      <c r="AA49" s="26">
        <v>75</v>
      </c>
      <c r="AB49" s="26">
        <v>7.6427984237670898</v>
      </c>
      <c r="AC49" s="26">
        <v>6.4150938987731934</v>
      </c>
      <c r="AD49" s="26">
        <v>5.7476086616516113</v>
      </c>
      <c r="AE49" s="26">
        <v>7.9797062873840332</v>
      </c>
      <c r="AF49" s="26">
        <v>3</v>
      </c>
      <c r="AG49" s="26" t="s">
        <v>167</v>
      </c>
      <c r="AH49" s="26" t="s">
        <v>167</v>
      </c>
      <c r="AI49" s="26" t="s">
        <v>167</v>
      </c>
      <c r="AJ49" s="26" t="s">
        <v>167</v>
      </c>
      <c r="AK49" s="26" t="s">
        <v>167</v>
      </c>
      <c r="AL49" s="26" t="s">
        <v>18</v>
      </c>
      <c r="AM49" s="26">
        <v>0.53061224489795922</v>
      </c>
      <c r="AN49" s="26">
        <v>49</v>
      </c>
      <c r="AO49" s="26" t="s">
        <v>18</v>
      </c>
      <c r="AP49" s="26" t="s">
        <v>18</v>
      </c>
      <c r="AQ49" s="26" t="s">
        <v>18</v>
      </c>
      <c r="AR49" s="26" t="s">
        <v>18</v>
      </c>
      <c r="AS49" s="26" t="s">
        <v>67</v>
      </c>
      <c r="AT49" s="26" t="s">
        <v>18</v>
      </c>
      <c r="AU49" s="26">
        <v>88</v>
      </c>
      <c r="AV49" s="26">
        <v>8</v>
      </c>
      <c r="AW49" s="26" t="s">
        <v>18</v>
      </c>
      <c r="AX49">
        <f>K49+L49+M49</f>
        <v>12613.608</v>
      </c>
      <c r="AY49">
        <f>_xlfn.RANK.AVG(AX49,$AX$4:$AX$56,1)</f>
        <v>36</v>
      </c>
      <c r="AZ49">
        <f>_xlfn.RANK.AVG(R49,$R$4:$R$56,0)</f>
        <v>7</v>
      </c>
      <c r="BA49">
        <f>IF(U49=$AZ$2,1,0)</f>
        <v>1</v>
      </c>
      <c r="BC49">
        <f>($BB$2*AY49)+($BC$2*AZ49)+($BD$2*-BA49)</f>
        <v>16.2</v>
      </c>
      <c r="BD49">
        <f>_xlfn.RANK.AVG(AC49,$AC$4:$AC$56,0)</f>
        <v>45</v>
      </c>
      <c r="BE49">
        <f>_xlfn.RANK.AVG(AB49,$AB$4:$AB$56,0)</f>
        <v>18</v>
      </c>
      <c r="BF49">
        <f>_xlfn.RANK.AVG(Z49,$Z$4:$Z$56,0)</f>
        <v>36</v>
      </c>
      <c r="BG49">
        <f>_xlfn.RANK.AVG(AE49,$AE$4:$AE$56,0)</f>
        <v>41</v>
      </c>
      <c r="BH49">
        <f>($BF$2*BD49)+($BG$2*BE49)+($BH$2*BF49)+($BI$2*BG49)</f>
        <v>35.200000000000003</v>
      </c>
      <c r="BJ49" t="e">
        <f>_xlfn.RANK.AVG(AH49,$AH$4:$AH$68,0)</f>
        <v>#VALUE!</v>
      </c>
      <c r="BK49" t="e">
        <f>_xlfn.RANK.AVG(AI49,$AI$4:$AI$68,0)</f>
        <v>#VALUE!</v>
      </c>
      <c r="BL49" t="e">
        <f>$BK$2*BJ49+$BL$2*BK49</f>
        <v>#VALUE!</v>
      </c>
      <c r="BM49" t="e">
        <f>(1/3)*BC49+(1/3)*BH49+(1/3)*BL49</f>
        <v>#VALUE!</v>
      </c>
    </row>
    <row r="50" spans="1:65">
      <c r="A50" s="27" t="s">
        <v>1069</v>
      </c>
      <c r="B50" s="27" t="s">
        <v>1070</v>
      </c>
      <c r="C50" s="28">
        <v>13756516515.99</v>
      </c>
      <c r="D50" s="29">
        <v>87.110000610351563</v>
      </c>
      <c r="E50" s="29">
        <v>27.653968811035156</v>
      </c>
      <c r="F50" s="29">
        <v>13.513165279195194</v>
      </c>
      <c r="G50" s="29">
        <v>26631929856</v>
      </c>
      <c r="H50" s="29">
        <v>3.1500000357627869</v>
      </c>
      <c r="I50" s="29" t="s">
        <v>23</v>
      </c>
      <c r="J50" s="29" t="s">
        <v>54</v>
      </c>
      <c r="K50" s="30">
        <v>95.991</v>
      </c>
      <c r="L50" s="30">
        <v>72.623999999999995</v>
      </c>
      <c r="M50" s="30">
        <v>189.09700000000001</v>
      </c>
      <c r="N50" s="26" t="s">
        <v>118</v>
      </c>
      <c r="O50" s="30" t="s">
        <v>18</v>
      </c>
      <c r="P50" s="30" t="s">
        <v>18</v>
      </c>
      <c r="Q50" s="30" t="s">
        <v>167</v>
      </c>
      <c r="R50" s="30">
        <v>5.3679227828979492</v>
      </c>
      <c r="S50" s="26" t="s">
        <v>18</v>
      </c>
      <c r="T50" s="26" t="s">
        <v>18</v>
      </c>
      <c r="U50" s="26" t="s">
        <v>18</v>
      </c>
      <c r="V50" s="26" t="s">
        <v>18</v>
      </c>
      <c r="W50" s="26">
        <v>11</v>
      </c>
      <c r="X50" s="26">
        <v>81.818199157714844</v>
      </c>
      <c r="Y50" s="26">
        <v>59.818199157714844</v>
      </c>
      <c r="Z50" s="26">
        <v>27.272699356079102</v>
      </c>
      <c r="AA50" s="26">
        <v>100</v>
      </c>
      <c r="AB50" s="26">
        <v>7.0519571304321289</v>
      </c>
      <c r="AC50" s="26">
        <v>8.6678934097290039</v>
      </c>
      <c r="AD50" s="26">
        <v>6.135347843170166</v>
      </c>
      <c r="AE50" s="26">
        <v>9.3051891326904297</v>
      </c>
      <c r="AF50" s="26">
        <v>3</v>
      </c>
      <c r="AG50" s="26" t="s">
        <v>167</v>
      </c>
      <c r="AH50" s="26" t="s">
        <v>167</v>
      </c>
      <c r="AI50" s="26">
        <v>2</v>
      </c>
      <c r="AJ50" s="26">
        <v>0</v>
      </c>
      <c r="AK50" s="26" t="s">
        <v>167</v>
      </c>
      <c r="AL50" s="26" t="s">
        <v>18</v>
      </c>
      <c r="AM50" s="26" t="s">
        <v>18</v>
      </c>
      <c r="AN50" s="26">
        <v>27</v>
      </c>
      <c r="AO50" s="26">
        <v>0</v>
      </c>
      <c r="AP50" s="26" t="s">
        <v>18</v>
      </c>
      <c r="AQ50" s="26" t="s">
        <v>18</v>
      </c>
      <c r="AR50" s="26" t="s">
        <v>18</v>
      </c>
      <c r="AS50" s="26" t="s">
        <v>67</v>
      </c>
      <c r="AT50" s="26" t="s">
        <v>18</v>
      </c>
      <c r="AU50" s="26">
        <v>74</v>
      </c>
      <c r="AV50" s="26">
        <v>9</v>
      </c>
      <c r="AW50" s="26" t="s">
        <v>18</v>
      </c>
      <c r="AX50">
        <f>K50+L50+M50</f>
        <v>357.71199999999999</v>
      </c>
      <c r="AY50">
        <f>_xlfn.RANK.AVG(AX50,$AX$4:$AX$56,1)</f>
        <v>8</v>
      </c>
      <c r="AZ50">
        <f>_xlfn.RANK.AVG(R50,$R$4:$R$56,0)</f>
        <v>23</v>
      </c>
      <c r="BA50">
        <f>IF(U50=$AZ$2,1,0)</f>
        <v>0</v>
      </c>
      <c r="BC50">
        <f>($BB$2*AY50)+($BC$2*AZ50)+($BD$2*-BA50)</f>
        <v>10.1</v>
      </c>
      <c r="BD50">
        <f>_xlfn.RANK.AVG(AC50,$AC$4:$AC$56,0)</f>
        <v>7</v>
      </c>
      <c r="BE50">
        <f>_xlfn.RANK.AVG(AB50,$AB$4:$AB$56,0)</f>
        <v>26</v>
      </c>
      <c r="BF50">
        <f>_xlfn.RANK.AVG(Z50,$Z$4:$Z$56,0)</f>
        <v>43</v>
      </c>
      <c r="BG50">
        <f>_xlfn.RANK.AVG(AE50,$AE$4:$AE$56,0)</f>
        <v>8</v>
      </c>
      <c r="BH50">
        <f>($BF$2*BD50)+($BG$2*BE50)+($BH$2*BF50)+($BI$2*BG50)</f>
        <v>20.950000000000003</v>
      </c>
      <c r="BJ50" t="e">
        <f>_xlfn.RANK.AVG(AH50,$AH$4:$AH$68,0)</f>
        <v>#VALUE!</v>
      </c>
      <c r="BK50">
        <f>_xlfn.RANK.AVG(AI50,$AI$4:$AI$68,0)</f>
        <v>44</v>
      </c>
      <c r="BL50" t="e">
        <f>$BK$2*BJ50+$BL$2*BK50</f>
        <v>#VALUE!</v>
      </c>
      <c r="BM50" t="e">
        <f>(1/3)*BC50+(1/3)*BH50+(1/3)*BL50</f>
        <v>#VALUE!</v>
      </c>
    </row>
    <row r="51" spans="1:65">
      <c r="A51" s="27" t="s">
        <v>1113</v>
      </c>
      <c r="B51" s="27" t="s">
        <v>1114</v>
      </c>
      <c r="C51" s="28">
        <v>12002662394.559999</v>
      </c>
      <c r="D51" s="29">
        <v>187.75999450683594</v>
      </c>
      <c r="E51" s="29">
        <v>19.946392059326172</v>
      </c>
      <c r="F51" s="29">
        <v>30.731673267683334</v>
      </c>
      <c r="G51" s="29">
        <v>6604299904</v>
      </c>
      <c r="H51" s="29">
        <v>8.9900000095367432</v>
      </c>
      <c r="I51" s="29" t="s">
        <v>23</v>
      </c>
      <c r="J51" s="29" t="s">
        <v>308</v>
      </c>
      <c r="K51" s="30">
        <v>11.725</v>
      </c>
      <c r="L51" s="30">
        <v>61.966999999999999</v>
      </c>
      <c r="M51" s="30">
        <v>1591.385</v>
      </c>
      <c r="N51" s="26" t="s">
        <v>122</v>
      </c>
      <c r="O51" s="30">
        <v>73.013999938964844</v>
      </c>
      <c r="P51" s="30">
        <v>11.331243394835937</v>
      </c>
      <c r="Q51" s="30">
        <v>10</v>
      </c>
      <c r="R51" s="30" t="s">
        <v>167</v>
      </c>
      <c r="S51" s="26" t="s">
        <v>114</v>
      </c>
      <c r="T51" s="26" t="s">
        <v>114</v>
      </c>
      <c r="U51" s="26" t="s">
        <v>114</v>
      </c>
      <c r="V51" s="26" t="s">
        <v>115</v>
      </c>
      <c r="W51" s="26">
        <v>13</v>
      </c>
      <c r="X51" s="26">
        <v>76.923103332519531</v>
      </c>
      <c r="Y51" s="26">
        <v>64.230796813964844</v>
      </c>
      <c r="Z51" s="26">
        <v>38.461498260498047</v>
      </c>
      <c r="AA51" s="26">
        <v>73.699996948242188</v>
      </c>
      <c r="AB51" s="26">
        <v>5.6904783248901367</v>
      </c>
      <c r="AC51" s="26">
        <v>5.9404020309448242</v>
      </c>
      <c r="AD51" s="26">
        <v>5.1995549201965332</v>
      </c>
      <c r="AE51" s="26">
        <v>7.7709541320800781</v>
      </c>
      <c r="AF51" s="26">
        <v>3</v>
      </c>
      <c r="AG51" s="26">
        <v>1</v>
      </c>
      <c r="AH51" s="26" t="s">
        <v>167</v>
      </c>
      <c r="AI51" s="26">
        <v>10</v>
      </c>
      <c r="AJ51" s="26">
        <v>0</v>
      </c>
      <c r="AK51" s="26" t="s">
        <v>167</v>
      </c>
      <c r="AL51" s="26" t="s">
        <v>18</v>
      </c>
      <c r="AM51" s="26">
        <v>0.78125000000000011</v>
      </c>
      <c r="AN51" s="26">
        <v>64</v>
      </c>
      <c r="AO51" s="26">
        <v>1.2000000104308128E-2</v>
      </c>
      <c r="AP51" s="26" t="s">
        <v>18</v>
      </c>
      <c r="AQ51" s="26" t="s">
        <v>115</v>
      </c>
      <c r="AR51" s="26" t="s">
        <v>18</v>
      </c>
      <c r="AS51" s="26" t="s">
        <v>70</v>
      </c>
      <c r="AT51" s="26" t="s">
        <v>18</v>
      </c>
      <c r="AU51" s="26">
        <v>91</v>
      </c>
      <c r="AV51" s="26">
        <v>10</v>
      </c>
      <c r="AW51" s="26" t="s">
        <v>114</v>
      </c>
      <c r="AX51">
        <f>K51+L51+M51</f>
        <v>1665.077</v>
      </c>
      <c r="AY51">
        <f>_xlfn.RANK.AVG(AX51,$AX$4:$AX$56,1)</f>
        <v>21</v>
      </c>
      <c r="AZ51" t="e">
        <f>_xlfn.RANK.AVG(R51,$R$4:$R$56,0)</f>
        <v>#VALUE!</v>
      </c>
      <c r="BA51">
        <f>IF(U51=$AZ$2,1,0)</f>
        <v>1</v>
      </c>
      <c r="BC51" t="e">
        <f>($BB$2*AY51)+($BC$2*AZ51)+($BD$2*-BA51)</f>
        <v>#VALUE!</v>
      </c>
      <c r="BD51">
        <f>_xlfn.RANK.AVG(AC51,$AC$4:$AC$56,0)</f>
        <v>48</v>
      </c>
      <c r="BE51">
        <f>_xlfn.RANK.AVG(AB51,$AB$4:$AB$56,0)</f>
        <v>45</v>
      </c>
      <c r="BF51">
        <f>_xlfn.RANK.AVG(Z51,$Z$4:$Z$56,0)</f>
        <v>21</v>
      </c>
      <c r="BG51">
        <f>_xlfn.RANK.AVG(AE51,$AE$4:$AE$56,0)</f>
        <v>46</v>
      </c>
      <c r="BH51">
        <f>($BF$2*BD51)+($BG$2*BE51)+($BH$2*BF51)+($BI$2*BG51)</f>
        <v>40.1</v>
      </c>
      <c r="BJ51" t="e">
        <f>_xlfn.RANK.AVG(AH51,$AH$4:$AH$68,0)</f>
        <v>#VALUE!</v>
      </c>
      <c r="BK51">
        <f>_xlfn.RANK.AVG(AI51,$AI$4:$AI$68,0)</f>
        <v>7</v>
      </c>
      <c r="BL51" t="e">
        <f>$BK$2*BJ51+$BL$2*BK51</f>
        <v>#VALUE!</v>
      </c>
      <c r="BM51" t="e">
        <f>(1/3)*BC51+(1/3)*BH51+(1/3)*BL51</f>
        <v>#VALUE!</v>
      </c>
    </row>
    <row r="52" spans="1:65">
      <c r="A52" s="27" t="s">
        <v>1139</v>
      </c>
      <c r="B52" s="27" t="s">
        <v>1140</v>
      </c>
      <c r="C52" s="28">
        <v>10890304991.919998</v>
      </c>
      <c r="D52" s="29">
        <v>47.479999542236328</v>
      </c>
      <c r="E52" s="29">
        <v>11.704697608947754</v>
      </c>
      <c r="F52" s="29">
        <v>29.948659899554066</v>
      </c>
      <c r="G52" s="29">
        <v>6726700032</v>
      </c>
      <c r="H52" s="29">
        <v>4.0300000309944153</v>
      </c>
      <c r="I52" s="29" t="s">
        <v>23</v>
      </c>
      <c r="J52" s="29" t="s">
        <v>308</v>
      </c>
      <c r="K52" s="30">
        <v>8.3800000000000008</v>
      </c>
      <c r="L52" s="30">
        <v>40.734000000000002</v>
      </c>
      <c r="M52" s="30">
        <v>349.04599999999999</v>
      </c>
      <c r="N52" s="26" t="s">
        <v>118</v>
      </c>
      <c r="O52" s="30" t="s">
        <v>18</v>
      </c>
      <c r="P52" s="30" t="s">
        <v>18</v>
      </c>
      <c r="Q52" s="30">
        <v>4.3144493103027344</v>
      </c>
      <c r="R52" s="30" t="s">
        <v>167</v>
      </c>
      <c r="S52" s="26" t="s">
        <v>18</v>
      </c>
      <c r="T52" s="26" t="s">
        <v>114</v>
      </c>
      <c r="U52" s="26" t="s">
        <v>114</v>
      </c>
      <c r="V52" s="26" t="s">
        <v>18</v>
      </c>
      <c r="W52" s="26">
        <v>11</v>
      </c>
      <c r="X52" s="26">
        <v>90</v>
      </c>
      <c r="Y52" s="26">
        <v>56.545501708984375</v>
      </c>
      <c r="Z52" s="26">
        <v>45.454498291015625</v>
      </c>
      <c r="AA52" s="26">
        <v>75</v>
      </c>
      <c r="AB52" s="26">
        <v>7.9946541786193848</v>
      </c>
      <c r="AC52" s="26">
        <v>7.832430362701416</v>
      </c>
      <c r="AD52" s="26">
        <v>7.9366374015808105</v>
      </c>
      <c r="AE52" s="26">
        <v>8.5536003112792969</v>
      </c>
      <c r="AF52" s="26">
        <v>1.5</v>
      </c>
      <c r="AG52" s="26">
        <v>6.2826757431030273</v>
      </c>
      <c r="AH52" s="26" t="s">
        <v>167</v>
      </c>
      <c r="AI52" s="26">
        <v>10</v>
      </c>
      <c r="AJ52" s="26">
        <v>0</v>
      </c>
      <c r="AK52" s="26" t="s">
        <v>167</v>
      </c>
      <c r="AL52" s="26" t="s">
        <v>18</v>
      </c>
      <c r="AM52" s="26" t="s">
        <v>18</v>
      </c>
      <c r="AN52" s="26" t="s">
        <v>18</v>
      </c>
      <c r="AO52" s="26" t="s">
        <v>18</v>
      </c>
      <c r="AP52" s="26" t="s">
        <v>18</v>
      </c>
      <c r="AQ52" s="26" t="s">
        <v>18</v>
      </c>
      <c r="AR52" s="26" t="s">
        <v>18</v>
      </c>
      <c r="AS52" s="26" t="s">
        <v>70</v>
      </c>
      <c r="AT52" s="26" t="s">
        <v>18</v>
      </c>
      <c r="AU52" s="26">
        <v>74</v>
      </c>
      <c r="AV52" s="26">
        <v>5</v>
      </c>
      <c r="AW52" s="26" t="s">
        <v>18</v>
      </c>
      <c r="AX52">
        <f>K52+L52+M52</f>
        <v>398.15999999999997</v>
      </c>
      <c r="AY52">
        <f>_xlfn.RANK.AVG(AX52,$AX$4:$AX$56,1)</f>
        <v>11</v>
      </c>
      <c r="AZ52" t="e">
        <f>_xlfn.RANK.AVG(R52,$R$4:$R$56,0)</f>
        <v>#VALUE!</v>
      </c>
      <c r="BA52">
        <f>IF(U52=$AZ$2,1,0)</f>
        <v>1</v>
      </c>
      <c r="BC52" t="e">
        <f>($BB$2*AY52)+($BC$2*AZ52)+($BD$2*-BA52)</f>
        <v>#VALUE!</v>
      </c>
      <c r="BD52">
        <f>_xlfn.RANK.AVG(AC52,$AC$4:$AC$56,0)</f>
        <v>29</v>
      </c>
      <c r="BE52">
        <f>_xlfn.RANK.AVG(AB52,$AB$4:$AB$56,0)</f>
        <v>11</v>
      </c>
      <c r="BF52">
        <f>_xlfn.RANK.AVG(Z52,$Z$4:$Z$56,0)</f>
        <v>9</v>
      </c>
      <c r="BG52">
        <f>_xlfn.RANK.AVG(AE52,$AE$4:$AE$56,0)</f>
        <v>34</v>
      </c>
      <c r="BH52">
        <f>($BF$2*BD52)+($BG$2*BE52)+($BH$2*BF52)+($BI$2*BG52)</f>
        <v>20.5</v>
      </c>
      <c r="BJ52" t="e">
        <f>_xlfn.RANK.AVG(AH52,$AH$4:$AH$68,0)</f>
        <v>#VALUE!</v>
      </c>
      <c r="BK52">
        <f>_xlfn.RANK.AVG(AI52,$AI$4:$AI$68,0)</f>
        <v>7</v>
      </c>
      <c r="BL52" t="e">
        <f>$BK$2*BJ52+$BL$2*BK52</f>
        <v>#VALUE!</v>
      </c>
      <c r="BM52" t="e">
        <f>(1/3)*BC52+(1/3)*BH52+(1/3)*BL52</f>
        <v>#VALUE!</v>
      </c>
    </row>
    <row r="53" spans="1:65">
      <c r="A53" s="27" t="s">
        <v>1177</v>
      </c>
      <c r="B53" s="27" t="s">
        <v>1178</v>
      </c>
      <c r="C53" s="28">
        <v>8337227816.9399996</v>
      </c>
      <c r="D53" s="29">
        <v>130.88999938964844</v>
      </c>
      <c r="E53" s="29">
        <v>12.435585021972656</v>
      </c>
      <c r="F53" s="29">
        <v>26.463767526230384</v>
      </c>
      <c r="G53" s="29">
        <v>11135115008</v>
      </c>
      <c r="H53" s="29">
        <v>-6.8999994993209839</v>
      </c>
      <c r="I53" s="29" t="s">
        <v>23</v>
      </c>
      <c r="J53" s="29" t="s">
        <v>58</v>
      </c>
      <c r="K53" s="30">
        <v>1861.3969999999999</v>
      </c>
      <c r="L53" s="30">
        <v>831.25800000000004</v>
      </c>
      <c r="M53" s="30">
        <v>3160.837</v>
      </c>
      <c r="N53" s="26" t="s">
        <v>118</v>
      </c>
      <c r="O53" s="30" t="s">
        <v>18</v>
      </c>
      <c r="P53" s="30" t="s">
        <v>18</v>
      </c>
      <c r="Q53" s="30" t="s">
        <v>167</v>
      </c>
      <c r="R53" s="30" t="s">
        <v>167</v>
      </c>
      <c r="S53" s="26" t="s">
        <v>18</v>
      </c>
      <c r="T53" s="26" t="s">
        <v>18</v>
      </c>
      <c r="U53" s="26" t="s">
        <v>18</v>
      </c>
      <c r="V53" s="26" t="s">
        <v>18</v>
      </c>
      <c r="W53" s="26">
        <v>9</v>
      </c>
      <c r="X53" s="26" t="s">
        <v>18</v>
      </c>
      <c r="Y53" s="26">
        <v>68.666702270507813</v>
      </c>
      <c r="Z53" s="26">
        <v>11.111100196838379</v>
      </c>
      <c r="AA53" s="26" t="s">
        <v>18</v>
      </c>
      <c r="AB53" s="26">
        <v>3.65</v>
      </c>
      <c r="AC53" s="26">
        <v>8.2899999999999991</v>
      </c>
      <c r="AD53" s="26">
        <v>4.28</v>
      </c>
      <c r="AE53" s="26">
        <v>8.84</v>
      </c>
      <c r="AF53" s="26" t="s">
        <v>167</v>
      </c>
      <c r="AG53" s="26" t="s">
        <v>167</v>
      </c>
      <c r="AH53" s="26" t="s">
        <v>167</v>
      </c>
      <c r="AI53" s="26" t="s">
        <v>167</v>
      </c>
      <c r="AJ53" s="26" t="s">
        <v>167</v>
      </c>
      <c r="AK53" s="26" t="s">
        <v>167</v>
      </c>
      <c r="AL53" s="26" t="s">
        <v>18</v>
      </c>
      <c r="AM53" s="26" t="s">
        <v>18</v>
      </c>
      <c r="AN53" s="26" t="s">
        <v>18</v>
      </c>
      <c r="AO53" s="26" t="s">
        <v>18</v>
      </c>
      <c r="AP53" s="26" t="s">
        <v>18</v>
      </c>
      <c r="AQ53" s="26" t="s">
        <v>18</v>
      </c>
      <c r="AR53" s="26" t="s">
        <v>18</v>
      </c>
      <c r="AS53" s="26" t="s">
        <v>70</v>
      </c>
      <c r="AT53" s="26" t="s">
        <v>18</v>
      </c>
      <c r="AU53" s="26">
        <v>83</v>
      </c>
      <c r="AV53" s="26">
        <v>8</v>
      </c>
      <c r="AW53" s="26" t="s">
        <v>18</v>
      </c>
      <c r="AX53">
        <f>K53+L53+M53</f>
        <v>5853.4920000000002</v>
      </c>
      <c r="AY53">
        <f>_xlfn.RANK.AVG(AX53,$AX$4:$AX$56,1)</f>
        <v>31</v>
      </c>
      <c r="AZ53" t="e">
        <f>_xlfn.RANK.AVG(R53,$R$4:$R$56,0)</f>
        <v>#VALUE!</v>
      </c>
      <c r="BA53">
        <f>IF(U53=$AZ$2,1,0)</f>
        <v>0</v>
      </c>
      <c r="BC53" t="e">
        <f>($BB$2*AY53)+($BC$2*AZ53)+($BD$2*-BA53)</f>
        <v>#VALUE!</v>
      </c>
      <c r="BD53">
        <f>_xlfn.RANK.AVG(AC53,$AC$4:$AC$56,0)</f>
        <v>13</v>
      </c>
      <c r="BE53">
        <f>_xlfn.RANK.AVG(AB53,$AB$4:$AB$56,0)</f>
        <v>53</v>
      </c>
      <c r="BF53">
        <f>_xlfn.RANK.AVG(Z53,$Z$4:$Z$56,0)</f>
        <v>53</v>
      </c>
      <c r="BG53">
        <f>_xlfn.RANK.AVG(AE53,$AE$4:$AE$56,0)</f>
        <v>20</v>
      </c>
      <c r="BH53">
        <f>($BF$2*BD53)+($BG$2*BE53)+($BH$2*BF53)+($BI$2*BG53)</f>
        <v>34.4</v>
      </c>
      <c r="BJ53" t="e">
        <f>_xlfn.RANK.AVG(AH53,$AH$4:$AH$68,0)</f>
        <v>#VALUE!</v>
      </c>
      <c r="BK53" t="e">
        <f>_xlfn.RANK.AVG(AI53,$AI$4:$AI$68,0)</f>
        <v>#VALUE!</v>
      </c>
      <c r="BL53" t="e">
        <f>$BK$2*BJ53+$BL$2*BK53</f>
        <v>#VALUE!</v>
      </c>
      <c r="BM53" t="e">
        <f>(1/3)*BC53+(1/3)*BH53+(1/3)*BL53</f>
        <v>#VALUE!</v>
      </c>
    </row>
    <row r="54" spans="1:65">
      <c r="A54" s="27" t="s">
        <v>1185</v>
      </c>
      <c r="B54" s="27" t="s">
        <v>1186</v>
      </c>
      <c r="C54" s="28">
        <v>8023405707.9000006</v>
      </c>
      <c r="D54" s="29">
        <v>34.740001678466797</v>
      </c>
      <c r="E54" s="29">
        <v>8.4783163070678711</v>
      </c>
      <c r="F54" s="29">
        <v>-2.7538099970623953</v>
      </c>
      <c r="G54" s="29">
        <v>15844000000</v>
      </c>
      <c r="H54" s="29">
        <v>2.6700000315904617</v>
      </c>
      <c r="I54" s="29" t="s">
        <v>23</v>
      </c>
      <c r="J54" s="29" t="s">
        <v>127</v>
      </c>
      <c r="K54" s="30">
        <v>76.319000000000003</v>
      </c>
      <c r="L54" s="30">
        <v>405.20699999999999</v>
      </c>
      <c r="M54" s="30">
        <v>14914.012000000001</v>
      </c>
      <c r="N54" s="26" t="s">
        <v>118</v>
      </c>
      <c r="O54" s="30" t="s">
        <v>18</v>
      </c>
      <c r="P54" s="30" t="s">
        <v>18</v>
      </c>
      <c r="Q54" s="30" t="s">
        <v>167</v>
      </c>
      <c r="R54" s="30">
        <v>7.4039425849914551</v>
      </c>
      <c r="S54" s="26" t="s">
        <v>18</v>
      </c>
      <c r="T54" s="26" t="s">
        <v>18</v>
      </c>
      <c r="U54" s="26" t="s">
        <v>114</v>
      </c>
      <c r="V54" s="26" t="s">
        <v>18</v>
      </c>
      <c r="W54" s="26">
        <v>8</v>
      </c>
      <c r="X54" s="26">
        <v>87.5</v>
      </c>
      <c r="Y54" s="26">
        <v>60</v>
      </c>
      <c r="Z54" s="26">
        <v>37.5</v>
      </c>
      <c r="AA54" s="26">
        <v>75</v>
      </c>
      <c r="AB54" s="26">
        <v>7.1218338012695313</v>
      </c>
      <c r="AC54" s="26">
        <v>8.0161066055297852</v>
      </c>
      <c r="AD54" s="26">
        <v>7.9763889312744141</v>
      </c>
      <c r="AE54" s="26">
        <v>7.5112323760986328</v>
      </c>
      <c r="AF54" s="26">
        <v>10</v>
      </c>
      <c r="AG54" s="26" t="s">
        <v>167</v>
      </c>
      <c r="AH54" s="26" t="s">
        <v>167</v>
      </c>
      <c r="AI54" s="26" t="s">
        <v>167</v>
      </c>
      <c r="AJ54" s="26" t="s">
        <v>167</v>
      </c>
      <c r="AK54" s="26" t="s">
        <v>167</v>
      </c>
      <c r="AL54" s="26" t="s">
        <v>18</v>
      </c>
      <c r="AM54" s="26" t="s">
        <v>18</v>
      </c>
      <c r="AN54" s="26" t="s">
        <v>18</v>
      </c>
      <c r="AO54" s="26" t="s">
        <v>18</v>
      </c>
      <c r="AP54" s="26" t="s">
        <v>18</v>
      </c>
      <c r="AQ54" s="26" t="s">
        <v>18</v>
      </c>
      <c r="AR54" s="26" t="s">
        <v>18</v>
      </c>
      <c r="AS54" s="26" t="s">
        <v>66</v>
      </c>
      <c r="AT54" s="26" t="s">
        <v>18</v>
      </c>
      <c r="AU54" s="26">
        <v>77</v>
      </c>
      <c r="AV54" s="26">
        <v>1</v>
      </c>
      <c r="AW54" s="26" t="s">
        <v>18</v>
      </c>
      <c r="AX54">
        <f>K54+L54+M54</f>
        <v>15395.538</v>
      </c>
      <c r="AY54">
        <f>_xlfn.RANK.AVG(AX54,$AX$4:$AX$56,1)</f>
        <v>38</v>
      </c>
      <c r="AZ54">
        <f>_xlfn.RANK.AVG(R54,$R$4:$R$56,0)</f>
        <v>11</v>
      </c>
      <c r="BA54">
        <f>IF(U54=$AZ$2,1,0)</f>
        <v>1</v>
      </c>
      <c r="BC54">
        <f>($BB$2*AY54)+($BC$2*AZ54)+($BD$2*-BA54)</f>
        <v>18.2</v>
      </c>
      <c r="BD54">
        <f>_xlfn.RANK.AVG(AC54,$AC$4:$AC$56,0)</f>
        <v>23</v>
      </c>
      <c r="BE54">
        <f>_xlfn.RANK.AVG(AB54,$AB$4:$AB$56,0)</f>
        <v>25</v>
      </c>
      <c r="BF54">
        <f>_xlfn.RANK.AVG(Z54,$Z$4:$Z$56,0)</f>
        <v>23.5</v>
      </c>
      <c r="BG54">
        <f>_xlfn.RANK.AVG(AE54,$AE$4:$AE$56,0)</f>
        <v>49</v>
      </c>
      <c r="BH54">
        <f>($BF$2*BD54)+($BG$2*BE54)+($BH$2*BF54)+($BI$2*BG54)</f>
        <v>28.824999999999999</v>
      </c>
      <c r="BJ54" t="e">
        <f>_xlfn.RANK.AVG(AH54,$AH$4:$AH$68,0)</f>
        <v>#VALUE!</v>
      </c>
      <c r="BK54" t="e">
        <f>_xlfn.RANK.AVG(AI54,$AI$4:$AI$68,0)</f>
        <v>#VALUE!</v>
      </c>
      <c r="BL54" t="e">
        <f>$BK$2*BJ54+$BL$2*BK54</f>
        <v>#VALUE!</v>
      </c>
      <c r="BM54" t="e">
        <f>(1/3)*BC54+(1/3)*BH54+(1/3)*BL54</f>
        <v>#VALUE!</v>
      </c>
    </row>
    <row r="55" spans="1:65">
      <c r="A55" s="27" t="s">
        <v>1189</v>
      </c>
      <c r="B55" s="27" t="s">
        <v>1190</v>
      </c>
      <c r="C55" s="28">
        <v>7844494449.6000004</v>
      </c>
      <c r="D55" s="29">
        <v>56.520000457763672</v>
      </c>
      <c r="E55" s="29">
        <v>11.573152542114258</v>
      </c>
      <c r="F55" s="29">
        <v>12.276247974725752</v>
      </c>
      <c r="G55" s="29">
        <v>5003299904</v>
      </c>
      <c r="H55" s="29">
        <v>-10.719999939203262</v>
      </c>
      <c r="I55" s="29" t="s">
        <v>23</v>
      </c>
      <c r="J55" s="29" t="s">
        <v>1191</v>
      </c>
      <c r="K55" s="30">
        <v>4.29</v>
      </c>
      <c r="L55" s="30">
        <v>7.117</v>
      </c>
      <c r="M55" s="30">
        <v>695.62099999999998</v>
      </c>
      <c r="N55" s="26" t="s">
        <v>118</v>
      </c>
      <c r="O55" s="30" t="s">
        <v>18</v>
      </c>
      <c r="P55" s="30" t="s">
        <v>18</v>
      </c>
      <c r="Q55" s="30" t="s">
        <v>167</v>
      </c>
      <c r="R55" s="30">
        <v>9.3443851470947266</v>
      </c>
      <c r="S55" s="26" t="s">
        <v>18</v>
      </c>
      <c r="T55" s="26" t="s">
        <v>18</v>
      </c>
      <c r="U55" s="26" t="s">
        <v>18</v>
      </c>
      <c r="V55" s="26" t="s">
        <v>18</v>
      </c>
      <c r="W55" s="26">
        <v>14</v>
      </c>
      <c r="X55" s="26" t="s">
        <v>18</v>
      </c>
      <c r="Y55" s="26">
        <v>59.928600311279297</v>
      </c>
      <c r="Z55" s="26">
        <v>50</v>
      </c>
      <c r="AA55" s="26" t="s">
        <v>18</v>
      </c>
      <c r="AB55" s="26">
        <v>7.8675203323364258</v>
      </c>
      <c r="AC55" s="26">
        <v>6.2413325309753418</v>
      </c>
      <c r="AD55" s="26">
        <v>5.1721558570861816</v>
      </c>
      <c r="AE55" s="26">
        <v>7.8198995590209961</v>
      </c>
      <c r="AF55" s="26">
        <v>9.3582887649536133</v>
      </c>
      <c r="AG55" s="26" t="s">
        <v>167</v>
      </c>
      <c r="AH55" s="26" t="s">
        <v>167</v>
      </c>
      <c r="AI55" s="26" t="s">
        <v>167</v>
      </c>
      <c r="AJ55" s="26" t="s">
        <v>167</v>
      </c>
      <c r="AK55" s="26" t="s">
        <v>167</v>
      </c>
      <c r="AL55" s="26" t="s">
        <v>18</v>
      </c>
      <c r="AM55" s="26" t="s">
        <v>18</v>
      </c>
      <c r="AN55" s="26">
        <v>50</v>
      </c>
      <c r="AO55" s="26">
        <v>11</v>
      </c>
      <c r="AP55" s="26" t="s">
        <v>18</v>
      </c>
      <c r="AQ55" s="26" t="s">
        <v>18</v>
      </c>
      <c r="AR55" s="26" t="s">
        <v>18</v>
      </c>
      <c r="AS55" s="26" t="s">
        <v>68</v>
      </c>
      <c r="AT55" s="26" t="s">
        <v>18</v>
      </c>
      <c r="AU55" s="26">
        <v>84</v>
      </c>
      <c r="AV55" s="26">
        <v>5</v>
      </c>
      <c r="AW55" s="26" t="s">
        <v>18</v>
      </c>
      <c r="AX55">
        <f>K55+L55+M55</f>
        <v>707.02800000000002</v>
      </c>
      <c r="AY55">
        <f>_xlfn.RANK.AVG(AX55,$AX$4:$AX$56,1)</f>
        <v>15</v>
      </c>
      <c r="AZ55">
        <f>_xlfn.RANK.AVG(R55,$R$4:$R$56,0)</f>
        <v>1</v>
      </c>
      <c r="BA55">
        <f>IF(U55=$AZ$2,1,0)</f>
        <v>0</v>
      </c>
      <c r="BC55">
        <f>($BB$2*AY55)+($BC$2*AZ55)+($BD$2*-BA55)</f>
        <v>6.3</v>
      </c>
      <c r="BD55">
        <f>_xlfn.RANK.AVG(AC55,$AC$4:$AC$56,0)</f>
        <v>47</v>
      </c>
      <c r="BE55">
        <f>_xlfn.RANK.AVG(AB55,$AB$4:$AB$56,0)</f>
        <v>14</v>
      </c>
      <c r="BF55">
        <f>_xlfn.RANK.AVG(Z55,$Z$4:$Z$56,0)</f>
        <v>4.5</v>
      </c>
      <c r="BG55">
        <f>_xlfn.RANK.AVG(AE55,$AE$4:$AE$56,0)</f>
        <v>44</v>
      </c>
      <c r="BH55">
        <f>($BF$2*BD55)+($BG$2*BE55)+($BH$2*BF55)+($BI$2*BG55)</f>
        <v>27.525000000000002</v>
      </c>
      <c r="BJ55" t="e">
        <f>_xlfn.RANK.AVG(AH55,$AH$4:$AH$68,0)</f>
        <v>#VALUE!</v>
      </c>
      <c r="BK55" t="e">
        <f>_xlfn.RANK.AVG(AI55,$AI$4:$AI$68,0)</f>
        <v>#VALUE!</v>
      </c>
      <c r="BL55" t="e">
        <f>$BK$2*BJ55+$BL$2*BK55</f>
        <v>#VALUE!</v>
      </c>
      <c r="BM55" t="e">
        <f>(1/3)*BC55+(1/3)*BH55+(1/3)*BL55</f>
        <v>#VALUE!</v>
      </c>
    </row>
    <row r="56" spans="1:65">
      <c r="A56" s="27" t="s">
        <v>1200</v>
      </c>
      <c r="B56" s="27" t="s">
        <v>1201</v>
      </c>
      <c r="C56" s="28">
        <v>5964436765.04</v>
      </c>
      <c r="D56" s="29">
        <v>15.340000152587891</v>
      </c>
      <c r="E56" s="29"/>
      <c r="F56" s="29">
        <v>-17.948124129179675</v>
      </c>
      <c r="G56" s="29">
        <v>10820470784</v>
      </c>
      <c r="H56" s="29">
        <v>-1.9699999839067459</v>
      </c>
      <c r="I56" s="29" t="s">
        <v>23</v>
      </c>
      <c r="J56" s="29" t="s">
        <v>308</v>
      </c>
      <c r="K56" s="30">
        <v>26.959</v>
      </c>
      <c r="L56" s="30">
        <v>51.348999999999997</v>
      </c>
      <c r="M56" s="30">
        <v>6905.1130000000003</v>
      </c>
      <c r="N56" s="26" t="s">
        <v>122</v>
      </c>
      <c r="O56" s="30">
        <v>63.508998870849609</v>
      </c>
      <c r="P56" s="30">
        <v>5.4690321288829136</v>
      </c>
      <c r="Q56" s="30">
        <v>10</v>
      </c>
      <c r="R56" s="30" t="s">
        <v>167</v>
      </c>
      <c r="S56" s="26" t="s">
        <v>18</v>
      </c>
      <c r="T56" s="26" t="s">
        <v>18</v>
      </c>
      <c r="U56" s="26" t="s">
        <v>18</v>
      </c>
      <c r="V56" s="26" t="s">
        <v>18</v>
      </c>
      <c r="W56" s="26">
        <v>13</v>
      </c>
      <c r="X56" s="26">
        <v>90</v>
      </c>
      <c r="Y56" s="26" t="s">
        <v>18</v>
      </c>
      <c r="Z56" s="26">
        <v>30.769199371337891</v>
      </c>
      <c r="AA56" s="26">
        <v>75</v>
      </c>
      <c r="AB56" s="26">
        <v>6.6130270957946777</v>
      </c>
      <c r="AC56" s="26">
        <v>6.8556399345397949</v>
      </c>
      <c r="AD56" s="26">
        <v>5.8621859550476074</v>
      </c>
      <c r="AE56" s="26">
        <v>8.0870685577392578</v>
      </c>
      <c r="AF56" s="26">
        <v>3</v>
      </c>
      <c r="AG56" s="26">
        <v>2</v>
      </c>
      <c r="AH56" s="26" t="s">
        <v>167</v>
      </c>
      <c r="AI56" s="26">
        <v>3</v>
      </c>
      <c r="AJ56" s="26">
        <v>0</v>
      </c>
      <c r="AK56" s="26" t="s">
        <v>167</v>
      </c>
      <c r="AL56" s="26" t="s">
        <v>18</v>
      </c>
      <c r="AM56" s="26" t="s">
        <v>18</v>
      </c>
      <c r="AN56" s="26" t="s">
        <v>18</v>
      </c>
      <c r="AO56" s="26" t="s">
        <v>18</v>
      </c>
      <c r="AP56" s="26" t="s">
        <v>18</v>
      </c>
      <c r="AQ56" s="26" t="s">
        <v>114</v>
      </c>
      <c r="AR56" s="26" t="s">
        <v>18</v>
      </c>
      <c r="AS56" s="26" t="s">
        <v>70</v>
      </c>
      <c r="AT56" s="26" t="s">
        <v>18</v>
      </c>
      <c r="AU56" s="26">
        <v>77</v>
      </c>
      <c r="AV56" s="26">
        <v>4</v>
      </c>
      <c r="AW56" s="26" t="s">
        <v>114</v>
      </c>
      <c r="AX56">
        <f>K56+L56+M56</f>
        <v>6983.4210000000003</v>
      </c>
      <c r="AY56">
        <f>_xlfn.RANK.AVG(AX56,$AX$4:$AX$56,1)</f>
        <v>33</v>
      </c>
      <c r="AZ56" t="e">
        <f>_xlfn.RANK.AVG(R56,$R$4:$R$56,0)</f>
        <v>#VALUE!</v>
      </c>
      <c r="BA56">
        <f>IF(U56=$AZ$2,1,0)</f>
        <v>0</v>
      </c>
      <c r="BC56" t="e">
        <f>($BB$2*AY56)+($BC$2*AZ56)+($BD$2*-BA56)</f>
        <v>#VALUE!</v>
      </c>
      <c r="BD56">
        <f>_xlfn.RANK.AVG(AC56,$AC$4:$AC$56,0)</f>
        <v>40</v>
      </c>
      <c r="BE56">
        <f>_xlfn.RANK.AVG(AB56,$AB$4:$AB$56,0)</f>
        <v>40</v>
      </c>
      <c r="BF56">
        <f>_xlfn.RANK.AVG(Z56,$Z$4:$Z$56,0)</f>
        <v>33.5</v>
      </c>
      <c r="BG56">
        <f>_xlfn.RANK.AVG(AE56,$AE$4:$AE$56,0)</f>
        <v>38</v>
      </c>
      <c r="BH56">
        <f>($BF$2*BD56)+($BG$2*BE56)+($BH$2*BF56)+($BI$2*BG56)</f>
        <v>37.975000000000001</v>
      </c>
      <c r="BJ56" t="e">
        <f>_xlfn.RANK.AVG(AH56,$AH$4:$AH$68,0)</f>
        <v>#VALUE!</v>
      </c>
      <c r="BK56">
        <f>_xlfn.RANK.AVG(AI56,$AI$4:$AI$68,0)</f>
        <v>31</v>
      </c>
      <c r="BL56" t="e">
        <f>$BK$2*BJ56+$BL$2*BK56</f>
        <v>#VALUE!</v>
      </c>
      <c r="BM56" t="e">
        <f>(1/3)*BC56+(1/3)*BH56+(1/3)*BL56</f>
        <v>#VALUE!</v>
      </c>
    </row>
    <row r="60" spans="1:65">
      <c r="A60" s="6" t="s">
        <v>1202</v>
      </c>
    </row>
    <row r="61" spans="1:65">
      <c r="A61" s="17" t="s">
        <v>357</v>
      </c>
      <c r="B61" s="17" t="s">
        <v>358</v>
      </c>
      <c r="C61" s="18">
        <v>115586022678.71999</v>
      </c>
      <c r="D61" s="14">
        <v>101.41999816894531</v>
      </c>
      <c r="E61" s="14">
        <v>29.520160675048828</v>
      </c>
      <c r="F61" s="14">
        <v>8.4820848947027905</v>
      </c>
      <c r="G61" s="14">
        <v>54216999936</v>
      </c>
      <c r="H61" s="14">
        <v>3.8899999856948853</v>
      </c>
      <c r="I61" s="16" t="s">
        <v>23</v>
      </c>
      <c r="J61" s="16" t="s">
        <v>54</v>
      </c>
      <c r="K61" s="15">
        <v>150.70599999999999</v>
      </c>
      <c r="L61" s="15">
        <v>614.46</v>
      </c>
      <c r="M61" s="15">
        <v>78.153999999999996</v>
      </c>
      <c r="N61" s="16" t="s">
        <v>122</v>
      </c>
      <c r="O61" s="15">
        <v>726.4749755859375</v>
      </c>
      <c r="P61" s="15">
        <v>14.548121106735371</v>
      </c>
      <c r="Q61" s="15">
        <v>4.3144493103027344</v>
      </c>
      <c r="R61" s="15" t="s">
        <v>167</v>
      </c>
      <c r="S61" s="16" t="s">
        <v>114</v>
      </c>
      <c r="T61" s="16" t="s">
        <v>114</v>
      </c>
      <c r="U61" s="16" t="s">
        <v>114</v>
      </c>
      <c r="V61" s="16" t="s">
        <v>115</v>
      </c>
      <c r="W61" s="16">
        <v>10</v>
      </c>
      <c r="X61" s="16">
        <v>80</v>
      </c>
      <c r="Y61" s="16">
        <v>67</v>
      </c>
      <c r="Z61" s="16">
        <v>50</v>
      </c>
      <c r="AA61" s="16">
        <v>75</v>
      </c>
      <c r="AB61" s="16">
        <v>7.5637359619140625</v>
      </c>
      <c r="AC61" s="16">
        <v>6.3627519607543945</v>
      </c>
      <c r="AD61" s="16">
        <v>6.5404543876647949</v>
      </c>
      <c r="AE61" s="16">
        <v>7.8974494934082031</v>
      </c>
      <c r="AF61" s="16">
        <v>1.5</v>
      </c>
      <c r="AG61" s="16">
        <v>3</v>
      </c>
      <c r="AH61" s="16" t="s">
        <v>167</v>
      </c>
      <c r="AI61" s="16">
        <v>3</v>
      </c>
      <c r="AJ61" s="16">
        <v>3</v>
      </c>
      <c r="AK61" s="16" t="s">
        <v>167</v>
      </c>
      <c r="AL61" s="16" t="s">
        <v>18</v>
      </c>
      <c r="AM61" s="16">
        <v>0.62820512820512819</v>
      </c>
      <c r="AN61" s="16">
        <v>78</v>
      </c>
      <c r="AO61" s="16" t="s">
        <v>18</v>
      </c>
      <c r="AP61" s="16" t="s">
        <v>18</v>
      </c>
      <c r="AQ61" s="16" t="s">
        <v>114</v>
      </c>
      <c r="AR61" s="16" t="s">
        <v>18</v>
      </c>
      <c r="AS61" s="16" t="s">
        <v>66</v>
      </c>
      <c r="AT61" s="16">
        <v>57.801026053716932</v>
      </c>
      <c r="AU61" s="16">
        <v>76</v>
      </c>
      <c r="AV61" s="16">
        <v>7</v>
      </c>
      <c r="AW61" s="16" t="s">
        <v>115</v>
      </c>
      <c r="AX61">
        <v>843.32</v>
      </c>
      <c r="AY61">
        <v>17</v>
      </c>
    </row>
    <row r="62" spans="1:65">
      <c r="A62" s="17" t="s">
        <v>373</v>
      </c>
      <c r="B62" s="17" t="s">
        <v>374</v>
      </c>
      <c r="C62" s="18">
        <v>103471758000</v>
      </c>
      <c r="D62" s="14">
        <v>91.389999389648438</v>
      </c>
      <c r="E62" s="14">
        <v>24.646690368652344</v>
      </c>
      <c r="F62" s="14">
        <v>-4.250273132840876</v>
      </c>
      <c r="G62" s="14">
        <v>36687000576</v>
      </c>
      <c r="H62" s="14">
        <v>3.7499999403953552</v>
      </c>
      <c r="I62" s="16" t="s">
        <v>23</v>
      </c>
      <c r="J62" s="16" t="s">
        <v>33</v>
      </c>
      <c r="K62" s="15">
        <v>520.10599999999999</v>
      </c>
      <c r="L62" s="15">
        <v>807.90300000000002</v>
      </c>
      <c r="M62" s="15">
        <v>18566.396000000001</v>
      </c>
      <c r="N62" s="16" t="s">
        <v>122</v>
      </c>
      <c r="O62" s="15">
        <v>1237.199951171875</v>
      </c>
      <c r="P62" s="15">
        <v>34.389974070533221</v>
      </c>
      <c r="Q62" s="15">
        <v>10</v>
      </c>
      <c r="R62" s="15">
        <v>8.3075065612792969</v>
      </c>
      <c r="S62" s="16" t="s">
        <v>114</v>
      </c>
      <c r="T62" s="16" t="s">
        <v>114</v>
      </c>
      <c r="U62" s="16" t="s">
        <v>114</v>
      </c>
      <c r="V62" s="16" t="s">
        <v>115</v>
      </c>
      <c r="W62" s="16">
        <v>11</v>
      </c>
      <c r="X62" s="16" t="s">
        <v>18</v>
      </c>
      <c r="Y62" s="16">
        <v>55.545501708984375</v>
      </c>
      <c r="Z62" s="16">
        <v>27.272699356079102</v>
      </c>
      <c r="AA62" s="16" t="s">
        <v>18</v>
      </c>
      <c r="AB62" s="16">
        <v>7.9920649528503418</v>
      </c>
      <c r="AC62" s="16">
        <v>8.2028255462646484</v>
      </c>
      <c r="AD62" s="16">
        <v>7.5991978645324707</v>
      </c>
      <c r="AE62" s="16">
        <v>8.6938314437866211</v>
      </c>
      <c r="AF62" s="16">
        <v>2</v>
      </c>
      <c r="AG62" s="16">
        <v>3</v>
      </c>
      <c r="AH62" s="16">
        <v>1.0974937677383423</v>
      </c>
      <c r="AI62" s="16">
        <v>3</v>
      </c>
      <c r="AJ62" s="16">
        <v>0</v>
      </c>
      <c r="AK62" s="16" t="s">
        <v>167</v>
      </c>
      <c r="AL62" s="16" t="s">
        <v>18</v>
      </c>
      <c r="AM62" s="16" t="s">
        <v>18</v>
      </c>
      <c r="AN62" s="16" t="s">
        <v>18</v>
      </c>
      <c r="AO62" s="16">
        <v>3.5999999046325684</v>
      </c>
      <c r="AP62" s="16" t="s">
        <v>18</v>
      </c>
      <c r="AQ62" s="16" t="s">
        <v>18</v>
      </c>
      <c r="AR62" s="16" t="s">
        <v>18</v>
      </c>
      <c r="AS62" s="16" t="s">
        <v>66</v>
      </c>
      <c r="AT62" s="16" t="s">
        <v>18</v>
      </c>
      <c r="AU62" s="16">
        <v>93</v>
      </c>
      <c r="AV62" s="16">
        <v>1</v>
      </c>
      <c r="AW62" s="16" t="s">
        <v>115</v>
      </c>
      <c r="AX62">
        <v>19894.404999999999</v>
      </c>
      <c r="AY62">
        <v>42</v>
      </c>
    </row>
    <row r="63" spans="1:65">
      <c r="A63" s="17" t="s">
        <v>581</v>
      </c>
      <c r="B63" s="17" t="s">
        <v>582</v>
      </c>
      <c r="C63" s="18">
        <v>47374775173.620003</v>
      </c>
      <c r="D63" s="14">
        <v>171.97999572753906</v>
      </c>
      <c r="E63" s="14">
        <v>11.893383026123047</v>
      </c>
      <c r="F63" s="14">
        <v>15.782761263616131</v>
      </c>
      <c r="G63" s="14">
        <v>35055866880</v>
      </c>
      <c r="H63" s="14">
        <v>14.269999980926514</v>
      </c>
      <c r="I63" s="16" t="s">
        <v>23</v>
      </c>
      <c r="J63" s="16" t="s">
        <v>58</v>
      </c>
      <c r="K63" s="15">
        <v>140.33099999999999</v>
      </c>
      <c r="L63" s="15">
        <v>121.74299999999999</v>
      </c>
      <c r="M63" s="15">
        <v>14849.366</v>
      </c>
      <c r="N63" s="16" t="s">
        <v>118</v>
      </c>
      <c r="O63" s="15" t="s">
        <v>18</v>
      </c>
      <c r="P63" s="15" t="s">
        <v>18</v>
      </c>
      <c r="Q63" s="15" t="s">
        <v>167</v>
      </c>
      <c r="R63" s="15" t="s">
        <v>167</v>
      </c>
      <c r="S63" s="16" t="s">
        <v>18</v>
      </c>
      <c r="T63" s="16" t="s">
        <v>18</v>
      </c>
      <c r="U63" s="16" t="s">
        <v>115</v>
      </c>
      <c r="V63" s="16" t="s">
        <v>115</v>
      </c>
      <c r="W63" s="16">
        <v>11</v>
      </c>
      <c r="X63" s="16">
        <v>81.818199157714844</v>
      </c>
      <c r="Y63" s="16">
        <v>65.363601684570313</v>
      </c>
      <c r="Z63" s="16">
        <v>27.272699356079102</v>
      </c>
      <c r="AA63" s="16">
        <v>75</v>
      </c>
      <c r="AB63" s="16">
        <v>4.6283302307128906</v>
      </c>
      <c r="AC63" s="16">
        <v>7.9609713554382324</v>
      </c>
      <c r="AD63" s="16">
        <v>5.888606071472168</v>
      </c>
      <c r="AE63" s="16">
        <v>8.6808509826660156</v>
      </c>
      <c r="AF63" s="16" t="s">
        <v>167</v>
      </c>
      <c r="AG63" s="16" t="s">
        <v>167</v>
      </c>
      <c r="AH63" s="16" t="s">
        <v>167</v>
      </c>
      <c r="AI63" s="16" t="s">
        <v>167</v>
      </c>
      <c r="AJ63" s="16" t="s">
        <v>167</v>
      </c>
      <c r="AK63" s="16">
        <v>0</v>
      </c>
      <c r="AL63" s="16" t="s">
        <v>18</v>
      </c>
      <c r="AM63" s="16" t="s">
        <v>18</v>
      </c>
      <c r="AN63" s="16" t="s">
        <v>18</v>
      </c>
      <c r="AO63" s="16">
        <v>0</v>
      </c>
      <c r="AP63" s="16" t="s">
        <v>18</v>
      </c>
      <c r="AQ63" s="16" t="s">
        <v>115</v>
      </c>
      <c r="AR63" s="16" t="s">
        <v>18</v>
      </c>
      <c r="AS63" s="16" t="s">
        <v>71</v>
      </c>
      <c r="AT63" s="16" t="s">
        <v>18</v>
      </c>
      <c r="AU63" s="16">
        <v>47</v>
      </c>
      <c r="AV63" s="16">
        <v>10</v>
      </c>
      <c r="AW63" s="16" t="s">
        <v>115</v>
      </c>
      <c r="AX63">
        <v>15111.44</v>
      </c>
      <c r="AY63">
        <v>37</v>
      </c>
    </row>
    <row r="64" spans="1:65">
      <c r="A64" s="27" t="s">
        <v>809</v>
      </c>
      <c r="B64" s="27" t="s">
        <v>810</v>
      </c>
      <c r="C64" s="28">
        <v>25238760862.719997</v>
      </c>
      <c r="D64" s="29">
        <v>522.8800048828125</v>
      </c>
      <c r="E64" s="29">
        <v>19.932207107543945</v>
      </c>
      <c r="F64" s="29">
        <v>6.7123850086621806</v>
      </c>
      <c r="G64" s="29">
        <v>11207303168</v>
      </c>
      <c r="H64" s="29">
        <v>26.190000534057617</v>
      </c>
      <c r="I64" s="29" t="s">
        <v>23</v>
      </c>
      <c r="J64" s="29" t="s">
        <v>54</v>
      </c>
      <c r="K64" s="30">
        <v>8.8550000000000004</v>
      </c>
      <c r="L64" s="30">
        <v>112.69</v>
      </c>
      <c r="M64" s="30">
        <v>3849.12</v>
      </c>
      <c r="N64" s="26" t="s">
        <v>122</v>
      </c>
      <c r="O64" s="30">
        <v>89.093002319335938</v>
      </c>
      <c r="P64" s="30">
        <v>8.727266898955186</v>
      </c>
      <c r="Q64" s="30" t="s">
        <v>167</v>
      </c>
      <c r="R64" s="30">
        <v>6.9212727546691895</v>
      </c>
      <c r="S64" s="26" t="s">
        <v>114</v>
      </c>
      <c r="T64" s="26" t="s">
        <v>114</v>
      </c>
      <c r="U64" s="26" t="s">
        <v>114</v>
      </c>
      <c r="V64" s="26" t="s">
        <v>115</v>
      </c>
      <c r="W64" s="26">
        <v>11</v>
      </c>
      <c r="X64" s="26">
        <v>90.909103393554688</v>
      </c>
      <c r="Y64" s="26">
        <v>59.727298736572266</v>
      </c>
      <c r="Z64" s="26">
        <v>54.545501708984375</v>
      </c>
      <c r="AA64" s="26">
        <v>75</v>
      </c>
      <c r="AB64" s="26">
        <v>7.739861011505127</v>
      </c>
      <c r="AC64" s="26">
        <v>8.247899055480957</v>
      </c>
      <c r="AD64" s="26">
        <v>4.2846660614013672</v>
      </c>
      <c r="AE64" s="26">
        <v>7.1160516738891602</v>
      </c>
      <c r="AF64" s="26">
        <v>0</v>
      </c>
      <c r="AG64" s="26" t="s">
        <v>167</v>
      </c>
      <c r="AH64" s="26">
        <v>6.325230598449707</v>
      </c>
      <c r="AI64" s="26">
        <v>10</v>
      </c>
      <c r="AJ64" s="26" t="s">
        <v>167</v>
      </c>
      <c r="AK64" s="26" t="s">
        <v>167</v>
      </c>
      <c r="AL64" s="26">
        <v>37.599998474121094</v>
      </c>
      <c r="AM64" s="26" t="s">
        <v>18</v>
      </c>
      <c r="AN64" s="26">
        <v>94.400001525878906</v>
      </c>
      <c r="AO64" s="26">
        <v>0</v>
      </c>
      <c r="AP64" s="26" t="s">
        <v>18</v>
      </c>
      <c r="AQ64" s="26" t="s">
        <v>115</v>
      </c>
      <c r="AR64" s="26" t="s">
        <v>18</v>
      </c>
      <c r="AS64" s="26" t="s">
        <v>67</v>
      </c>
      <c r="AT64" s="26">
        <v>48.486067800020116</v>
      </c>
      <c r="AU64" s="26">
        <v>86</v>
      </c>
      <c r="AV64" s="26">
        <v>4</v>
      </c>
      <c r="AW64" s="26" t="s">
        <v>115</v>
      </c>
      <c r="AX64">
        <v>3970.665</v>
      </c>
      <c r="AY64">
        <v>27</v>
      </c>
    </row>
    <row r="65" spans="1:51">
      <c r="A65" s="17" t="s">
        <v>183</v>
      </c>
      <c r="B65" s="17" t="s">
        <v>184</v>
      </c>
      <c r="C65" s="18">
        <v>1873675837270.5801</v>
      </c>
      <c r="D65" s="14">
        <v>180.3800048828125</v>
      </c>
      <c r="E65" s="14">
        <v>61.616683959960938</v>
      </c>
      <c r="F65" s="14">
        <v>18.717916272492996</v>
      </c>
      <c r="G65" s="14">
        <v>574784995328</v>
      </c>
      <c r="H65" s="14">
        <v>2.9599999785423279</v>
      </c>
      <c r="I65" s="16" t="s">
        <v>23</v>
      </c>
      <c r="J65" s="16" t="s">
        <v>119</v>
      </c>
      <c r="K65" s="15">
        <v>24037.218000000001</v>
      </c>
      <c r="L65" s="15">
        <v>23068.573</v>
      </c>
      <c r="M65" s="15">
        <v>84301.581000000006</v>
      </c>
      <c r="N65" s="16" t="s">
        <v>118</v>
      </c>
      <c r="O65" s="15" t="s">
        <v>18</v>
      </c>
      <c r="P65" s="15" t="s">
        <v>18</v>
      </c>
      <c r="Q65" s="15">
        <v>4.190514087677002</v>
      </c>
      <c r="R65" s="15">
        <v>5.8595843315124512</v>
      </c>
      <c r="S65" s="16" t="s">
        <v>18</v>
      </c>
      <c r="T65" s="16" t="s">
        <v>18</v>
      </c>
      <c r="U65" s="16" t="s">
        <v>18</v>
      </c>
      <c r="V65" s="16" t="s">
        <v>18</v>
      </c>
      <c r="W65" s="16">
        <v>12</v>
      </c>
      <c r="X65" s="16" t="s">
        <v>18</v>
      </c>
      <c r="Y65" s="16">
        <v>65.333297729492188</v>
      </c>
      <c r="Z65" s="16">
        <v>41.666698455810547</v>
      </c>
      <c r="AA65" s="16" t="s">
        <v>18</v>
      </c>
      <c r="AB65" s="16">
        <v>6.6328744888305664</v>
      </c>
      <c r="AC65" s="16">
        <v>5.8792629241943359</v>
      </c>
      <c r="AD65" s="16">
        <v>7.3243670463562012</v>
      </c>
      <c r="AE65" s="16">
        <v>8.9207248687744141</v>
      </c>
      <c r="AF65" s="16" t="s">
        <v>167</v>
      </c>
      <c r="AG65" s="16" t="s">
        <v>167</v>
      </c>
      <c r="AH65" s="16">
        <v>3.7635514736175537</v>
      </c>
      <c r="AI65" s="16">
        <v>3</v>
      </c>
      <c r="AJ65" s="16" t="s">
        <v>167</v>
      </c>
      <c r="AK65" s="16" t="s">
        <v>167</v>
      </c>
      <c r="AL65" s="16" t="s">
        <v>18</v>
      </c>
      <c r="AM65" s="16" t="s">
        <v>18</v>
      </c>
      <c r="AN65" s="16" t="s">
        <v>18</v>
      </c>
      <c r="AO65" s="16" t="s">
        <v>18</v>
      </c>
      <c r="AP65" s="16" t="s">
        <v>18</v>
      </c>
      <c r="AQ65" s="16" t="s">
        <v>18</v>
      </c>
      <c r="AR65" s="16" t="s">
        <v>18</v>
      </c>
      <c r="AS65" s="16" t="s">
        <v>69</v>
      </c>
      <c r="AT65" s="16" t="s">
        <v>18</v>
      </c>
      <c r="AU65" s="16">
        <v>59</v>
      </c>
      <c r="AV65" s="16">
        <v>10</v>
      </c>
      <c r="AW65" s="16" t="s">
        <v>18</v>
      </c>
      <c r="AX65" s="34">
        <v>131407.372</v>
      </c>
      <c r="AY65">
        <v>51</v>
      </c>
    </row>
    <row r="66" spans="1:51">
      <c r="A66" s="17" t="s">
        <v>415</v>
      </c>
      <c r="B66" s="17" t="s">
        <v>416</v>
      </c>
      <c r="C66" s="18">
        <v>79707031414.12999</v>
      </c>
      <c r="D66" s="14">
        <v>2906.77001953125</v>
      </c>
      <c r="E66" s="14">
        <v>63.218910217285156</v>
      </c>
      <c r="F66" s="14">
        <v>27.101919980254905</v>
      </c>
      <c r="G66" s="14">
        <v>9871649024</v>
      </c>
      <c r="H66" s="14">
        <v>44.590000152587891</v>
      </c>
      <c r="I66" s="16" t="s">
        <v>23</v>
      </c>
      <c r="J66" s="16" t="s">
        <v>33</v>
      </c>
      <c r="K66" s="15">
        <v>133.47499999999999</v>
      </c>
      <c r="L66" s="15">
        <v>151.535</v>
      </c>
      <c r="M66" s="15">
        <v>4307.4489999999996</v>
      </c>
      <c r="N66" s="16" t="s">
        <v>118</v>
      </c>
      <c r="O66" s="15" t="s">
        <v>18</v>
      </c>
      <c r="P66" s="15" t="s">
        <v>18</v>
      </c>
      <c r="Q66" s="15">
        <v>2.3434348106384277</v>
      </c>
      <c r="R66" s="15">
        <v>4.5642900466918945</v>
      </c>
      <c r="S66" s="16" t="s">
        <v>18</v>
      </c>
      <c r="T66" s="16" t="s">
        <v>18</v>
      </c>
      <c r="U66" s="16" t="s">
        <v>114</v>
      </c>
      <c r="V66" s="16" t="s">
        <v>18</v>
      </c>
      <c r="W66" s="16">
        <v>10</v>
      </c>
      <c r="X66" s="16" t="s">
        <v>18</v>
      </c>
      <c r="Y66" s="16">
        <v>58</v>
      </c>
      <c r="Z66" s="16">
        <v>40</v>
      </c>
      <c r="AA66" s="16" t="s">
        <v>18</v>
      </c>
      <c r="AB66" s="16">
        <v>7.5235543251037598</v>
      </c>
      <c r="AC66" s="16">
        <v>8.251643180847168</v>
      </c>
      <c r="AD66" s="16">
        <v>8.1833400726318359</v>
      </c>
      <c r="AE66" s="16">
        <v>7.9037675857543945</v>
      </c>
      <c r="AF66" s="16">
        <v>3</v>
      </c>
      <c r="AG66" s="16">
        <v>3</v>
      </c>
      <c r="AH66" s="16">
        <v>4.4116301536560059</v>
      </c>
      <c r="AI66" s="16">
        <v>3</v>
      </c>
      <c r="AJ66" s="16">
        <v>0</v>
      </c>
      <c r="AK66" s="16" t="s">
        <v>167</v>
      </c>
      <c r="AL66" s="16" t="s">
        <v>18</v>
      </c>
      <c r="AM66" s="16" t="s">
        <v>18</v>
      </c>
      <c r="AN66" s="16" t="s">
        <v>18</v>
      </c>
      <c r="AO66" s="16" t="s">
        <v>18</v>
      </c>
      <c r="AP66" s="16" t="s">
        <v>18</v>
      </c>
      <c r="AQ66" s="16" t="s">
        <v>18</v>
      </c>
      <c r="AR66" s="16" t="s">
        <v>18</v>
      </c>
      <c r="AS66" s="16" t="s">
        <v>69</v>
      </c>
      <c r="AT66" s="16" t="s">
        <v>18</v>
      </c>
      <c r="AU66" s="16">
        <v>92</v>
      </c>
      <c r="AV66" s="16">
        <v>6</v>
      </c>
      <c r="AW66" s="16" t="s">
        <v>18</v>
      </c>
      <c r="AX66">
        <v>4592.4589999999998</v>
      </c>
      <c r="AY66">
        <v>29</v>
      </c>
    </row>
    <row r="67" spans="1:51">
      <c r="A67" s="17" t="s">
        <v>440</v>
      </c>
      <c r="B67" s="17" t="s">
        <v>441</v>
      </c>
      <c r="C67" s="18">
        <v>72730655539.480011</v>
      </c>
      <c r="D67" s="14">
        <v>252.30999755859375</v>
      </c>
      <c r="E67" s="14">
        <v>25.357660293579102</v>
      </c>
      <c r="F67" s="14">
        <v>12.123253349209451</v>
      </c>
      <c r="G67" s="14">
        <v>23712999936</v>
      </c>
      <c r="H67" s="14">
        <v>10.230000257492065</v>
      </c>
      <c r="I67" s="16" t="s">
        <v>23</v>
      </c>
      <c r="J67" s="16" t="s">
        <v>33</v>
      </c>
      <c r="K67" s="15">
        <v>1374.779</v>
      </c>
      <c r="L67" s="15">
        <v>6091.55</v>
      </c>
      <c r="M67" s="15">
        <v>20172.473000000002</v>
      </c>
      <c r="N67" s="16" t="s">
        <v>118</v>
      </c>
      <c r="O67" s="15" t="s">
        <v>18</v>
      </c>
      <c r="P67" s="15" t="s">
        <v>18</v>
      </c>
      <c r="Q67" s="15" t="s">
        <v>167</v>
      </c>
      <c r="R67" s="15">
        <v>4.5543994903564453</v>
      </c>
      <c r="S67" s="16" t="s">
        <v>18</v>
      </c>
      <c r="T67" s="16" t="s">
        <v>18</v>
      </c>
      <c r="U67" s="16" t="s">
        <v>114</v>
      </c>
      <c r="V67" s="16" t="s">
        <v>18</v>
      </c>
      <c r="W67" s="16">
        <v>13</v>
      </c>
      <c r="X67" s="16" t="s">
        <v>18</v>
      </c>
      <c r="Y67" s="16">
        <v>63.615398406982422</v>
      </c>
      <c r="Z67" s="16">
        <v>46.153800964355469</v>
      </c>
      <c r="AA67" s="16" t="s">
        <v>18</v>
      </c>
      <c r="AB67" s="16">
        <v>7.7041850090026855</v>
      </c>
      <c r="AC67" s="16">
        <v>7.2090725898742676</v>
      </c>
      <c r="AD67" s="16">
        <v>6.2976775169372559</v>
      </c>
      <c r="AE67" s="16">
        <v>8.8949422836303711</v>
      </c>
      <c r="AF67" s="16" t="s">
        <v>167</v>
      </c>
      <c r="AG67" s="16" t="s">
        <v>167</v>
      </c>
      <c r="AH67" s="16">
        <v>6.6288528442382813</v>
      </c>
      <c r="AI67" s="16">
        <v>8.4219894409179688</v>
      </c>
      <c r="AJ67" s="16" t="s">
        <v>167</v>
      </c>
      <c r="AK67" s="16" t="s">
        <v>167</v>
      </c>
      <c r="AL67" s="16" t="s">
        <v>18</v>
      </c>
      <c r="AM67" s="16" t="s">
        <v>18</v>
      </c>
      <c r="AN67" s="16" t="s">
        <v>18</v>
      </c>
      <c r="AO67" s="16" t="s">
        <v>18</v>
      </c>
      <c r="AP67" s="16" t="s">
        <v>18</v>
      </c>
      <c r="AQ67" s="16" t="s">
        <v>18</v>
      </c>
      <c r="AR67" s="16" t="s">
        <v>18</v>
      </c>
      <c r="AS67" s="16" t="s">
        <v>69</v>
      </c>
      <c r="AT67" s="16" t="s">
        <v>18</v>
      </c>
      <c r="AU67" s="16">
        <v>72</v>
      </c>
      <c r="AV67" s="16">
        <v>7</v>
      </c>
      <c r="AW67" s="16" t="s">
        <v>18</v>
      </c>
      <c r="AX67">
        <v>27638.802000000003</v>
      </c>
      <c r="AY67">
        <v>45</v>
      </c>
    </row>
    <row r="68" spans="1:51">
      <c r="A68" s="17" t="s">
        <v>547</v>
      </c>
      <c r="B68" s="17" t="s">
        <v>548</v>
      </c>
      <c r="C68" s="18">
        <v>52353549565.450005</v>
      </c>
      <c r="D68" s="14">
        <v>45.349998474121094</v>
      </c>
      <c r="E68" s="14">
        <v>6.3756160736083984</v>
      </c>
      <c r="F68" s="14">
        <v>26.622492376223008</v>
      </c>
      <c r="G68" s="14">
        <v>171840999424</v>
      </c>
      <c r="H68" s="14">
        <v>7.3312581777572632</v>
      </c>
      <c r="I68" s="16" t="s">
        <v>23</v>
      </c>
      <c r="J68" s="16" t="s">
        <v>201</v>
      </c>
      <c r="K68" s="15">
        <v>1616.0830000000001</v>
      </c>
      <c r="L68" s="15">
        <v>3203.65</v>
      </c>
      <c r="M68" s="15">
        <v>99736.198000000004</v>
      </c>
      <c r="N68" s="16" t="s">
        <v>118</v>
      </c>
      <c r="O68" s="15" t="s">
        <v>18</v>
      </c>
      <c r="P68" s="15" t="s">
        <v>18</v>
      </c>
      <c r="Q68" s="15">
        <v>10</v>
      </c>
      <c r="R68" s="15" t="s">
        <v>167</v>
      </c>
      <c r="S68" s="16" t="s">
        <v>114</v>
      </c>
      <c r="T68" s="16" t="s">
        <v>114</v>
      </c>
      <c r="U68" s="16" t="s">
        <v>18</v>
      </c>
      <c r="V68" s="16" t="s">
        <v>18</v>
      </c>
      <c r="W68" s="16">
        <v>13</v>
      </c>
      <c r="X68" s="16" t="s">
        <v>18</v>
      </c>
      <c r="Y68" s="16">
        <v>62.307701110839844</v>
      </c>
      <c r="Z68" s="16">
        <v>46.153800964355469</v>
      </c>
      <c r="AA68" s="16" t="s">
        <v>18</v>
      </c>
      <c r="AB68" s="16">
        <v>7.9484333992004395</v>
      </c>
      <c r="AC68" s="16">
        <v>7.8986043930053711</v>
      </c>
      <c r="AD68" s="16">
        <v>8.7797975540161133</v>
      </c>
      <c r="AE68" s="16">
        <v>9.1213512420654297</v>
      </c>
      <c r="AF68" s="16">
        <v>4.7912840843200684</v>
      </c>
      <c r="AG68" s="16" t="s">
        <v>167</v>
      </c>
      <c r="AH68" s="16">
        <v>10</v>
      </c>
      <c r="AI68" s="16" t="s">
        <v>167</v>
      </c>
      <c r="AJ68" s="16" t="s">
        <v>167</v>
      </c>
      <c r="AK68" s="16" t="s">
        <v>167</v>
      </c>
      <c r="AL68" s="16" t="s">
        <v>18</v>
      </c>
      <c r="AM68" s="16" t="s">
        <v>18</v>
      </c>
      <c r="AN68" s="16" t="s">
        <v>18</v>
      </c>
      <c r="AO68" s="16" t="s">
        <v>18</v>
      </c>
      <c r="AP68" s="16" t="s">
        <v>18</v>
      </c>
      <c r="AQ68" s="16" t="s">
        <v>18</v>
      </c>
      <c r="AR68" s="16" t="s">
        <v>18</v>
      </c>
      <c r="AS68" s="16" t="s">
        <v>69</v>
      </c>
      <c r="AT68" s="16" t="s">
        <v>18</v>
      </c>
      <c r="AU68" s="16">
        <v>78</v>
      </c>
      <c r="AV68" s="16">
        <v>4</v>
      </c>
      <c r="AW68" s="16" t="s">
        <v>18</v>
      </c>
      <c r="AX68">
        <v>104555.93100000001</v>
      </c>
      <c r="AY68">
        <v>50</v>
      </c>
    </row>
    <row r="69" spans="1:51">
      <c r="A69" s="17" t="s">
        <v>563</v>
      </c>
      <c r="B69" s="17" t="s">
        <v>564</v>
      </c>
      <c r="C69" s="18">
        <v>49409141198.159996</v>
      </c>
      <c r="D69" s="14">
        <v>146.75999450683594</v>
      </c>
      <c r="E69" s="14">
        <v>26.395681381225586</v>
      </c>
      <c r="F69" s="14">
        <v>6.3150246751377592</v>
      </c>
      <c r="G69" s="14">
        <v>20376941056</v>
      </c>
      <c r="H69" s="14">
        <v>5.6000001430511475</v>
      </c>
      <c r="I69" s="16" t="s">
        <v>23</v>
      </c>
      <c r="J69" s="16" t="s">
        <v>54</v>
      </c>
      <c r="K69" s="15">
        <v>29.638999999999999</v>
      </c>
      <c r="L69" s="15">
        <v>241.46100000000001</v>
      </c>
      <c r="M69" s="15">
        <v>74.852999999999994</v>
      </c>
      <c r="N69" s="16" t="s">
        <v>122</v>
      </c>
      <c r="O69" s="15">
        <v>275.36801147460938</v>
      </c>
      <c r="P69" s="15">
        <v>14.728847352776352</v>
      </c>
      <c r="Q69" s="15">
        <v>0</v>
      </c>
      <c r="R69" s="15" t="s">
        <v>167</v>
      </c>
      <c r="S69" s="16" t="s">
        <v>114</v>
      </c>
      <c r="T69" s="16" t="s">
        <v>114</v>
      </c>
      <c r="U69" s="16" t="s">
        <v>114</v>
      </c>
      <c r="V69" s="16" t="s">
        <v>115</v>
      </c>
      <c r="W69" s="16">
        <v>13</v>
      </c>
      <c r="X69" s="16">
        <v>81.818199157714844</v>
      </c>
      <c r="Y69" s="16">
        <v>63.769199371337891</v>
      </c>
      <c r="Z69" s="16">
        <v>38.461498260498047</v>
      </c>
      <c r="AA69" s="16">
        <v>75</v>
      </c>
      <c r="AB69" s="16">
        <v>7.047886848449707</v>
      </c>
      <c r="AC69" s="16">
        <v>8.0120725631713867</v>
      </c>
      <c r="AD69" s="16">
        <v>7.7299628257751465</v>
      </c>
      <c r="AE69" s="16">
        <v>8.0624980926513672</v>
      </c>
      <c r="AF69" s="16">
        <v>0</v>
      </c>
      <c r="AG69" s="16">
        <v>1</v>
      </c>
      <c r="AH69" s="16" t="s">
        <v>167</v>
      </c>
      <c r="AI69" s="16">
        <v>3</v>
      </c>
      <c r="AJ69" s="16">
        <v>0</v>
      </c>
      <c r="AK69" s="16" t="s">
        <v>167</v>
      </c>
      <c r="AL69" s="16" t="s">
        <v>18</v>
      </c>
      <c r="AM69" s="16">
        <v>0.95</v>
      </c>
      <c r="AN69" s="16">
        <v>80</v>
      </c>
      <c r="AO69" s="16">
        <v>0</v>
      </c>
      <c r="AP69" s="16" t="s">
        <v>18</v>
      </c>
      <c r="AQ69" s="16" t="s">
        <v>115</v>
      </c>
      <c r="AR69" s="16" t="s">
        <v>18</v>
      </c>
      <c r="AS69" s="16" t="s">
        <v>69</v>
      </c>
      <c r="AT69" s="16">
        <v>49.381349964792278</v>
      </c>
      <c r="AU69" s="16">
        <v>65</v>
      </c>
      <c r="AV69" s="16">
        <v>6</v>
      </c>
      <c r="AW69" s="16" t="s">
        <v>114</v>
      </c>
      <c r="AX69">
        <v>345.95300000000003</v>
      </c>
      <c r="AY69">
        <v>7</v>
      </c>
    </row>
    <row r="70" spans="1:51">
      <c r="A70" s="27" t="s">
        <v>667</v>
      </c>
      <c r="B70" s="27" t="s">
        <v>668</v>
      </c>
      <c r="C70" s="28">
        <v>39007275222</v>
      </c>
      <c r="D70" s="29">
        <v>138.64999389648438</v>
      </c>
      <c r="E70" s="29">
        <v>27.215286254882813</v>
      </c>
      <c r="F70" s="29">
        <v>6.6458677535119914</v>
      </c>
      <c r="G70" s="29">
        <v>7076000000</v>
      </c>
      <c r="H70" s="29">
        <v>5.690000057220459</v>
      </c>
      <c r="I70" s="29" t="s">
        <v>23</v>
      </c>
      <c r="J70" s="29" t="s">
        <v>33</v>
      </c>
      <c r="K70" s="30">
        <v>35.317</v>
      </c>
      <c r="L70" s="30">
        <v>97.183999999999997</v>
      </c>
      <c r="M70" s="30">
        <v>23538.011999999999</v>
      </c>
      <c r="N70" s="26" t="s">
        <v>118</v>
      </c>
      <c r="O70" s="30" t="s">
        <v>18</v>
      </c>
      <c r="P70" s="30" t="s">
        <v>18</v>
      </c>
      <c r="Q70" s="30">
        <v>4.7114772796630859</v>
      </c>
      <c r="R70" s="30">
        <v>8.6268014907836914</v>
      </c>
      <c r="S70" s="26" t="s">
        <v>18</v>
      </c>
      <c r="T70" s="26" t="s">
        <v>18</v>
      </c>
      <c r="U70" s="26" t="s">
        <v>114</v>
      </c>
      <c r="V70" s="26" t="s">
        <v>18</v>
      </c>
      <c r="W70" s="26">
        <v>12</v>
      </c>
      <c r="X70" s="26" t="s">
        <v>18</v>
      </c>
      <c r="Y70" s="26">
        <v>61.083301544189453</v>
      </c>
      <c r="Z70" s="26">
        <v>33.333301544189453</v>
      </c>
      <c r="AA70" s="26" t="s">
        <v>18</v>
      </c>
      <c r="AB70" s="26">
        <v>7.4969358444213867</v>
      </c>
      <c r="AC70" s="26">
        <v>8.0004816055297852</v>
      </c>
      <c r="AD70" s="26">
        <v>7.4231243133544922</v>
      </c>
      <c r="AE70" s="26">
        <v>8.7194976806640625</v>
      </c>
      <c r="AF70" s="26">
        <v>3</v>
      </c>
      <c r="AG70" s="26">
        <v>7.9494895935058594</v>
      </c>
      <c r="AH70" s="26">
        <v>7.3419895172119141</v>
      </c>
      <c r="AI70" s="26">
        <v>10</v>
      </c>
      <c r="AJ70" s="26">
        <v>10</v>
      </c>
      <c r="AK70" s="26" t="s">
        <v>167</v>
      </c>
      <c r="AL70" s="26" t="s">
        <v>18</v>
      </c>
      <c r="AM70" s="26" t="s">
        <v>18</v>
      </c>
      <c r="AN70" s="26" t="s">
        <v>18</v>
      </c>
      <c r="AO70" s="26" t="s">
        <v>18</v>
      </c>
      <c r="AP70" s="26" t="s">
        <v>18</v>
      </c>
      <c r="AQ70" s="26" t="s">
        <v>18</v>
      </c>
      <c r="AR70" s="26" t="s">
        <v>18</v>
      </c>
      <c r="AS70" s="26" t="s">
        <v>69</v>
      </c>
      <c r="AT70" s="26" t="s">
        <v>18</v>
      </c>
      <c r="AU70" s="26">
        <v>99</v>
      </c>
      <c r="AV70" s="26">
        <v>3</v>
      </c>
      <c r="AW70" s="26" t="s">
        <v>18</v>
      </c>
      <c r="AX70">
        <v>23670.512999999999</v>
      </c>
      <c r="AY70">
        <v>43</v>
      </c>
    </row>
    <row r="71" spans="1:51">
      <c r="A71" s="27" t="s">
        <v>669</v>
      </c>
      <c r="B71" s="27" t="s">
        <v>670</v>
      </c>
      <c r="C71" s="28">
        <v>38962227827.600006</v>
      </c>
      <c r="D71" s="29">
        <v>51.700000762939453</v>
      </c>
      <c r="E71" s="29">
        <v>28.545448303222656</v>
      </c>
      <c r="F71" s="29">
        <v>5.4710636870251017</v>
      </c>
      <c r="G71" s="29">
        <v>10372000256</v>
      </c>
      <c r="H71" s="29">
        <v>1.5999999940395355</v>
      </c>
      <c r="I71" s="29" t="s">
        <v>23</v>
      </c>
      <c r="J71" s="29" t="s">
        <v>33</v>
      </c>
      <c r="K71" s="30">
        <v>59.947000000000003</v>
      </c>
      <c r="L71" s="30">
        <v>432.16</v>
      </c>
      <c r="M71" s="30">
        <v>884.101</v>
      </c>
      <c r="N71" s="26" t="s">
        <v>118</v>
      </c>
      <c r="O71" s="30" t="s">
        <v>18</v>
      </c>
      <c r="P71" s="30" t="s">
        <v>18</v>
      </c>
      <c r="Q71" s="30" t="s">
        <v>167</v>
      </c>
      <c r="R71" s="30">
        <v>5.2588410377502441</v>
      </c>
      <c r="S71" s="26" t="s">
        <v>18</v>
      </c>
      <c r="T71" s="26" t="s">
        <v>18</v>
      </c>
      <c r="U71" s="26" t="s">
        <v>18</v>
      </c>
      <c r="V71" s="26" t="s">
        <v>18</v>
      </c>
      <c r="W71" s="26">
        <v>7</v>
      </c>
      <c r="X71" s="26" t="s">
        <v>18</v>
      </c>
      <c r="Y71" s="26">
        <v>70.142898559570313</v>
      </c>
      <c r="Z71" s="26">
        <v>14.285699844360352</v>
      </c>
      <c r="AA71" s="26" t="s">
        <v>18</v>
      </c>
      <c r="AB71" s="26">
        <v>5.8663535118103027</v>
      </c>
      <c r="AC71" s="26">
        <v>6.4759602546691895</v>
      </c>
      <c r="AD71" s="26">
        <v>3.1934609413146973</v>
      </c>
      <c r="AE71" s="26">
        <v>9.2728824615478516</v>
      </c>
      <c r="AF71" s="26" t="s">
        <v>167</v>
      </c>
      <c r="AG71" s="26" t="s">
        <v>167</v>
      </c>
      <c r="AH71" s="26">
        <v>6.7358317375183105</v>
      </c>
      <c r="AI71" s="26">
        <v>9.2609090805053711</v>
      </c>
      <c r="AJ71" s="26" t="s">
        <v>167</v>
      </c>
      <c r="AK71" s="26" t="s">
        <v>167</v>
      </c>
      <c r="AL71" s="26" t="s">
        <v>18</v>
      </c>
      <c r="AM71" s="26" t="s">
        <v>18</v>
      </c>
      <c r="AN71" s="26">
        <v>49</v>
      </c>
      <c r="AO71" s="26">
        <v>0</v>
      </c>
      <c r="AP71" s="26" t="s">
        <v>18</v>
      </c>
      <c r="AQ71" s="26" t="s">
        <v>18</v>
      </c>
      <c r="AR71" s="26" t="s">
        <v>18</v>
      </c>
      <c r="AS71" s="26" t="s">
        <v>69</v>
      </c>
      <c r="AT71" s="26" t="s">
        <v>18</v>
      </c>
      <c r="AU71" s="26">
        <v>98</v>
      </c>
      <c r="AV71" s="26">
        <v>10</v>
      </c>
      <c r="AW71" s="26" t="s">
        <v>18</v>
      </c>
      <c r="AX71">
        <v>1376.2080000000001</v>
      </c>
      <c r="AY71">
        <v>19</v>
      </c>
    </row>
    <row r="72" spans="1:51">
      <c r="A72" s="27" t="s">
        <v>689</v>
      </c>
      <c r="B72" s="27" t="s">
        <v>690</v>
      </c>
      <c r="C72" s="28">
        <v>35676936934.469994</v>
      </c>
      <c r="D72" s="29">
        <v>139.00999450683594</v>
      </c>
      <c r="E72" s="29">
        <v>21.11631965637207</v>
      </c>
      <c r="F72" s="29">
        <v>7.3519102709239226</v>
      </c>
      <c r="G72" s="29">
        <v>13899581184</v>
      </c>
      <c r="H72" s="29">
        <v>6.5999999642372131</v>
      </c>
      <c r="I72" s="29" t="s">
        <v>23</v>
      </c>
      <c r="J72" s="29" t="s">
        <v>33</v>
      </c>
      <c r="K72" s="30">
        <v>7534.1090000000004</v>
      </c>
      <c r="L72" s="30">
        <v>13.676</v>
      </c>
      <c r="M72" s="30">
        <v>10419.629000000001</v>
      </c>
      <c r="N72" s="26" t="s">
        <v>118</v>
      </c>
      <c r="O72" s="30" t="s">
        <v>18</v>
      </c>
      <c r="P72" s="30" t="s">
        <v>18</v>
      </c>
      <c r="Q72" s="30">
        <v>9.4694299697875977</v>
      </c>
      <c r="R72" s="30">
        <v>4.3269152641296387</v>
      </c>
      <c r="S72" s="26" t="s">
        <v>114</v>
      </c>
      <c r="T72" s="26" t="s">
        <v>18</v>
      </c>
      <c r="U72" s="26" t="s">
        <v>114</v>
      </c>
      <c r="V72" s="26" t="s">
        <v>18</v>
      </c>
      <c r="W72" s="26">
        <v>14</v>
      </c>
      <c r="X72" s="26" t="s">
        <v>18</v>
      </c>
      <c r="Y72" s="26">
        <v>66.428596496582031</v>
      </c>
      <c r="Z72" s="26">
        <v>28.571399688720703</v>
      </c>
      <c r="AA72" s="26" t="s">
        <v>18</v>
      </c>
      <c r="AB72" s="26">
        <v>4.9898109436035156</v>
      </c>
      <c r="AC72" s="26">
        <v>7.2526359558105469</v>
      </c>
      <c r="AD72" s="26">
        <v>7.2400660514831543</v>
      </c>
      <c r="AE72" s="26">
        <v>8.9947986602783203</v>
      </c>
      <c r="AF72" s="26">
        <v>3</v>
      </c>
      <c r="AG72" s="26" t="s">
        <v>167</v>
      </c>
      <c r="AH72" s="26">
        <v>8.2158985137939453</v>
      </c>
      <c r="AI72" s="26">
        <v>2</v>
      </c>
      <c r="AJ72" s="26" t="s">
        <v>167</v>
      </c>
      <c r="AK72" s="26">
        <v>0.52114719152450562</v>
      </c>
      <c r="AL72" s="26" t="s">
        <v>18</v>
      </c>
      <c r="AM72" s="26" t="s">
        <v>18</v>
      </c>
      <c r="AN72" s="26">
        <v>22</v>
      </c>
      <c r="AO72" s="26">
        <v>88</v>
      </c>
      <c r="AP72" s="26" t="s">
        <v>18</v>
      </c>
      <c r="AQ72" s="26" t="s">
        <v>18</v>
      </c>
      <c r="AR72" s="26" t="s">
        <v>18</v>
      </c>
      <c r="AS72" s="26" t="s">
        <v>69</v>
      </c>
      <c r="AT72" s="26" t="s">
        <v>18</v>
      </c>
      <c r="AU72" s="26">
        <v>88</v>
      </c>
      <c r="AV72" s="26">
        <v>9</v>
      </c>
      <c r="AW72" s="26" t="s">
        <v>18</v>
      </c>
      <c r="AX72">
        <v>17967.414000000001</v>
      </c>
      <c r="AY72">
        <v>41</v>
      </c>
    </row>
    <row r="73" spans="1:51">
      <c r="A73" s="27" t="s">
        <v>763</v>
      </c>
      <c r="B73" s="27" t="s">
        <v>764</v>
      </c>
      <c r="C73" s="28">
        <v>28549904068.790001</v>
      </c>
      <c r="D73" s="29">
        <v>148.8699951171875</v>
      </c>
      <c r="E73" s="29">
        <v>22.183887481689453</v>
      </c>
      <c r="F73" s="29">
        <v>16.391117389891185</v>
      </c>
      <c r="G73" s="29">
        <v>5228251008</v>
      </c>
      <c r="H73" s="29">
        <v>6.7399998903274536</v>
      </c>
      <c r="I73" s="29" t="s">
        <v>23</v>
      </c>
      <c r="J73" s="29" t="s">
        <v>58</v>
      </c>
      <c r="K73" s="30">
        <v>46.704999999999998</v>
      </c>
      <c r="L73" s="30">
        <v>108.863</v>
      </c>
      <c r="M73" s="30">
        <v>233.86699999999999</v>
      </c>
      <c r="N73" s="26" t="s">
        <v>118</v>
      </c>
      <c r="O73" s="30" t="s">
        <v>18</v>
      </c>
      <c r="P73" s="30" t="s">
        <v>18</v>
      </c>
      <c r="Q73" s="30" t="s">
        <v>167</v>
      </c>
      <c r="R73" s="30" t="s">
        <v>167</v>
      </c>
      <c r="S73" s="26" t="s">
        <v>18</v>
      </c>
      <c r="T73" s="26" t="s">
        <v>18</v>
      </c>
      <c r="U73" s="26" t="s">
        <v>18</v>
      </c>
      <c r="V73" s="26" t="s">
        <v>114</v>
      </c>
      <c r="W73" s="26">
        <v>6</v>
      </c>
      <c r="X73" s="26" t="s">
        <v>18</v>
      </c>
      <c r="Y73" s="26">
        <v>68.166702270507813</v>
      </c>
      <c r="Z73" s="26">
        <v>16.66670036315918</v>
      </c>
      <c r="AA73" s="26" t="s">
        <v>18</v>
      </c>
      <c r="AB73" s="26">
        <v>4.5718159675598145</v>
      </c>
      <c r="AC73" s="26">
        <v>6.8186936378479004</v>
      </c>
      <c r="AD73" s="26">
        <v>4.5181727409362793</v>
      </c>
      <c r="AE73" s="26">
        <v>8.8639106750488281</v>
      </c>
      <c r="AF73" s="26">
        <v>0</v>
      </c>
      <c r="AG73" s="26">
        <v>3</v>
      </c>
      <c r="AH73" s="26">
        <v>2.4072084426879883</v>
      </c>
      <c r="AI73" s="26">
        <v>10</v>
      </c>
      <c r="AJ73" s="26" t="s">
        <v>167</v>
      </c>
      <c r="AK73" s="26" t="s">
        <v>167</v>
      </c>
      <c r="AL73" s="26" t="s">
        <v>18</v>
      </c>
      <c r="AM73" s="26" t="s">
        <v>18</v>
      </c>
      <c r="AN73" s="26" t="s">
        <v>18</v>
      </c>
      <c r="AO73" s="26">
        <v>0</v>
      </c>
      <c r="AP73" s="26" t="s">
        <v>18</v>
      </c>
      <c r="AQ73" s="26" t="s">
        <v>18</v>
      </c>
      <c r="AR73" s="26" t="s">
        <v>18</v>
      </c>
      <c r="AS73" s="26" t="s">
        <v>69</v>
      </c>
      <c r="AT73" s="26" t="s">
        <v>18</v>
      </c>
      <c r="AU73" s="26">
        <v>40</v>
      </c>
      <c r="AV73" s="26">
        <v>9</v>
      </c>
      <c r="AW73" s="26" t="s">
        <v>18</v>
      </c>
      <c r="AX73">
        <v>389.43499999999995</v>
      </c>
      <c r="AY73">
        <v>10</v>
      </c>
    </row>
    <row r="74" spans="1:51">
      <c r="A74" s="27" t="s">
        <v>914</v>
      </c>
      <c r="B74" s="27" t="s">
        <v>915</v>
      </c>
      <c r="C74" s="28">
        <v>19959517392.950001</v>
      </c>
      <c r="D74" s="29">
        <v>167.14999389648438</v>
      </c>
      <c r="E74" s="29">
        <v>19.160419464111328</v>
      </c>
      <c r="F74" s="29">
        <v>2.5593344430941745</v>
      </c>
      <c r="G74" s="29">
        <v>11201699840</v>
      </c>
      <c r="H74" s="29">
        <v>8.6099997758865356</v>
      </c>
      <c r="I74" s="29" t="s">
        <v>23</v>
      </c>
      <c r="J74" s="29" t="s">
        <v>33</v>
      </c>
      <c r="K74" s="30">
        <v>348.214</v>
      </c>
      <c r="L74" s="30">
        <v>407.60599999999999</v>
      </c>
      <c r="M74" s="30">
        <v>1277.425</v>
      </c>
      <c r="N74" s="26" t="s">
        <v>118</v>
      </c>
      <c r="O74" s="30" t="s">
        <v>18</v>
      </c>
      <c r="P74" s="30" t="s">
        <v>18</v>
      </c>
      <c r="Q74" s="30">
        <v>0.17431850731372833</v>
      </c>
      <c r="R74" s="30">
        <v>3.0932927131652832</v>
      </c>
      <c r="S74" s="26" t="s">
        <v>18</v>
      </c>
      <c r="T74" s="26" t="s">
        <v>18</v>
      </c>
      <c r="U74" s="26" t="s">
        <v>18</v>
      </c>
      <c r="V74" s="26" t="s">
        <v>18</v>
      </c>
      <c r="W74" s="26">
        <v>9</v>
      </c>
      <c r="X74" s="26">
        <v>80</v>
      </c>
      <c r="Y74" s="26">
        <v>62.777801513671875</v>
      </c>
      <c r="Z74" s="26">
        <v>33.333301544189453</v>
      </c>
      <c r="AA74" s="26">
        <v>75</v>
      </c>
      <c r="AB74" s="26">
        <v>6.776543140411377</v>
      </c>
      <c r="AC74" s="26">
        <v>8.8799562454223633</v>
      </c>
      <c r="AD74" s="26">
        <v>8.4679269790649414</v>
      </c>
      <c r="AE74" s="26">
        <v>7.2739214897155762</v>
      </c>
      <c r="AF74" s="26">
        <v>2</v>
      </c>
      <c r="AG74" s="26">
        <v>3</v>
      </c>
      <c r="AH74" s="26">
        <v>2.5238683223724365</v>
      </c>
      <c r="AI74" s="26">
        <v>3</v>
      </c>
      <c r="AJ74" s="26">
        <v>0</v>
      </c>
      <c r="AK74" s="26" t="s">
        <v>167</v>
      </c>
      <c r="AL74" s="26" t="s">
        <v>18</v>
      </c>
      <c r="AM74" s="26" t="s">
        <v>18</v>
      </c>
      <c r="AN74" s="26">
        <v>58</v>
      </c>
      <c r="AO74" s="26">
        <v>0</v>
      </c>
      <c r="AP74" s="26" t="s">
        <v>18</v>
      </c>
      <c r="AQ74" s="26" t="s">
        <v>18</v>
      </c>
      <c r="AR74" s="26" t="s">
        <v>18</v>
      </c>
      <c r="AS74" s="26" t="s">
        <v>69</v>
      </c>
      <c r="AT74" s="26" t="s">
        <v>18</v>
      </c>
      <c r="AU74" s="26">
        <v>86</v>
      </c>
      <c r="AV74" s="26">
        <v>2</v>
      </c>
      <c r="AW74" s="26" t="s">
        <v>18</v>
      </c>
      <c r="AX74">
        <v>2033.2449999999999</v>
      </c>
      <c r="AY74">
        <v>23</v>
      </c>
    </row>
    <row r="75" spans="1:51">
      <c r="A75" s="27" t="s">
        <v>986</v>
      </c>
      <c r="B75" s="27" t="s">
        <v>987</v>
      </c>
      <c r="C75" s="28">
        <v>17297745804.239998</v>
      </c>
      <c r="D75" s="29">
        <v>496.8800048828125</v>
      </c>
      <c r="E75" s="29">
        <v>34.036602020263672</v>
      </c>
      <c r="F75" s="29">
        <v>20.944887270852664</v>
      </c>
      <c r="G75" s="29">
        <v>4479358080</v>
      </c>
      <c r="H75" s="29">
        <v>14.769999742507935</v>
      </c>
      <c r="I75" s="29" t="s">
        <v>23</v>
      </c>
      <c r="J75" s="29" t="s">
        <v>33</v>
      </c>
      <c r="K75" s="30">
        <v>125.479</v>
      </c>
      <c r="L75" s="30">
        <v>56.67</v>
      </c>
      <c r="M75" s="30">
        <v>3351.0279999999998</v>
      </c>
      <c r="N75" s="26" t="s">
        <v>118</v>
      </c>
      <c r="O75" s="30" t="s">
        <v>18</v>
      </c>
      <c r="P75" s="30" t="s">
        <v>18</v>
      </c>
      <c r="Q75" s="30">
        <v>4.7114772796630859</v>
      </c>
      <c r="R75" s="30">
        <v>6.4652118682861328</v>
      </c>
      <c r="S75" s="26" t="s">
        <v>18</v>
      </c>
      <c r="T75" s="26" t="s">
        <v>18</v>
      </c>
      <c r="U75" s="26" t="s">
        <v>18</v>
      </c>
      <c r="V75" s="26" t="s">
        <v>18</v>
      </c>
      <c r="W75" s="26">
        <v>9</v>
      </c>
      <c r="X75" s="26">
        <v>77.777801513671875</v>
      </c>
      <c r="Y75" s="26">
        <v>60.444400787353516</v>
      </c>
      <c r="Z75" s="26">
        <v>33.333301544189453</v>
      </c>
      <c r="AA75" s="26">
        <v>75</v>
      </c>
      <c r="AB75" s="26">
        <v>5.4732146263122559</v>
      </c>
      <c r="AC75" s="26">
        <v>8.5404367446899414</v>
      </c>
      <c r="AD75" s="26">
        <v>5.4649519920349121</v>
      </c>
      <c r="AE75" s="26">
        <v>9.163599967956543</v>
      </c>
      <c r="AF75" s="26">
        <v>2</v>
      </c>
      <c r="AG75" s="26">
        <v>3</v>
      </c>
      <c r="AH75" s="26">
        <v>2.5238683223724365</v>
      </c>
      <c r="AI75" s="26">
        <v>3</v>
      </c>
      <c r="AJ75" s="26">
        <v>3.6583123207092285</v>
      </c>
      <c r="AK75" s="26" t="s">
        <v>167</v>
      </c>
      <c r="AL75" s="26" t="s">
        <v>18</v>
      </c>
      <c r="AM75" s="26" t="s">
        <v>18</v>
      </c>
      <c r="AN75" s="26" t="s">
        <v>18</v>
      </c>
      <c r="AO75" s="26">
        <v>0</v>
      </c>
      <c r="AP75" s="26" t="s">
        <v>18</v>
      </c>
      <c r="AQ75" s="26" t="s">
        <v>18</v>
      </c>
      <c r="AR75" s="26" t="s">
        <v>18</v>
      </c>
      <c r="AS75" s="26" t="s">
        <v>69</v>
      </c>
      <c r="AT75" s="26" t="s">
        <v>18</v>
      </c>
      <c r="AU75" s="26">
        <v>67</v>
      </c>
      <c r="AV75" s="26">
        <v>9</v>
      </c>
      <c r="AW75" s="26" t="s">
        <v>18</v>
      </c>
      <c r="AX75">
        <v>3533.1769999999997</v>
      </c>
      <c r="AY75">
        <v>26</v>
      </c>
    </row>
    <row r="76" spans="1:51">
      <c r="A76" s="27" t="s">
        <v>1036</v>
      </c>
      <c r="B76" s="27" t="s">
        <v>1037</v>
      </c>
      <c r="C76" s="28">
        <v>14966310252.799999</v>
      </c>
      <c r="D76" s="29">
        <v>47.209999084472656</v>
      </c>
      <c r="E76" s="29">
        <v>12.682531356811523</v>
      </c>
      <c r="F76" s="29">
        <v>5.6624860385325437</v>
      </c>
      <c r="G76" s="29">
        <v>16164248576</v>
      </c>
      <c r="H76" s="29">
        <v>3.2000000178813934</v>
      </c>
      <c r="I76" s="29" t="s">
        <v>23</v>
      </c>
      <c r="J76" s="29" t="s">
        <v>33</v>
      </c>
      <c r="K76" s="30">
        <v>240.24100000000001</v>
      </c>
      <c r="L76" s="30">
        <v>500.93400000000003</v>
      </c>
      <c r="M76" s="30">
        <v>2694.047</v>
      </c>
      <c r="N76" s="26" t="s">
        <v>118</v>
      </c>
      <c r="O76" s="30" t="s">
        <v>18</v>
      </c>
      <c r="P76" s="30" t="s">
        <v>18</v>
      </c>
      <c r="Q76" s="30" t="s">
        <v>167</v>
      </c>
      <c r="R76" s="30">
        <v>8.9109516143798828</v>
      </c>
      <c r="S76" s="26" t="s">
        <v>18</v>
      </c>
      <c r="T76" s="26" t="s">
        <v>18</v>
      </c>
      <c r="U76" s="26" t="s">
        <v>18</v>
      </c>
      <c r="V76" s="26" t="s">
        <v>18</v>
      </c>
      <c r="W76" s="26">
        <v>11</v>
      </c>
      <c r="X76" s="26" t="s">
        <v>18</v>
      </c>
      <c r="Y76" s="26">
        <v>60.909099578857422</v>
      </c>
      <c r="Z76" s="26">
        <v>36.363601684570313</v>
      </c>
      <c r="AA76" s="26" t="s">
        <v>18</v>
      </c>
      <c r="AB76" s="26">
        <v>8.148076057434082</v>
      </c>
      <c r="AC76" s="26">
        <v>8.9207019805908203</v>
      </c>
      <c r="AD76" s="26">
        <v>6.8631300926208496</v>
      </c>
      <c r="AE76" s="26">
        <v>8.6233043670654297</v>
      </c>
      <c r="AF76" s="26" t="s">
        <v>167</v>
      </c>
      <c r="AG76" s="26" t="s">
        <v>167</v>
      </c>
      <c r="AH76" s="26">
        <v>4.2618765830993652</v>
      </c>
      <c r="AI76" s="26">
        <v>3</v>
      </c>
      <c r="AJ76" s="26" t="s">
        <v>167</v>
      </c>
      <c r="AK76" s="26" t="s">
        <v>167</v>
      </c>
      <c r="AL76" s="26" t="s">
        <v>18</v>
      </c>
      <c r="AM76" s="26" t="s">
        <v>18</v>
      </c>
      <c r="AN76" s="26" t="s">
        <v>18</v>
      </c>
      <c r="AO76" s="26">
        <v>49.330001831054688</v>
      </c>
      <c r="AP76" s="26" t="s">
        <v>18</v>
      </c>
      <c r="AQ76" s="26" t="s">
        <v>18</v>
      </c>
      <c r="AR76" s="26" t="s">
        <v>18</v>
      </c>
      <c r="AS76" s="26" t="s">
        <v>69</v>
      </c>
      <c r="AT76" s="26" t="s">
        <v>18</v>
      </c>
      <c r="AU76" s="26">
        <v>86</v>
      </c>
      <c r="AV76" s="26">
        <v>1</v>
      </c>
      <c r="AW76" s="26" t="s">
        <v>18</v>
      </c>
      <c r="AX76">
        <v>3435.2220000000002</v>
      </c>
      <c r="AY76">
        <v>25</v>
      </c>
    </row>
    <row r="77" spans="1:51">
      <c r="A77" s="17" t="s">
        <v>304</v>
      </c>
      <c r="B77" s="17" t="s">
        <v>305</v>
      </c>
      <c r="C77" s="18">
        <v>145752492219.38998</v>
      </c>
      <c r="D77" s="14">
        <v>254.72999572753906</v>
      </c>
      <c r="E77" s="14">
        <v>19.344657897949219</v>
      </c>
      <c r="F77" s="14">
        <v>15.046724766210762</v>
      </c>
      <c r="G77" s="14">
        <v>86375999488</v>
      </c>
      <c r="H77" s="14">
        <v>13.179999828338623</v>
      </c>
      <c r="I77" s="16" t="s">
        <v>23</v>
      </c>
      <c r="J77" s="16" t="s">
        <v>54</v>
      </c>
      <c r="K77" s="15">
        <v>436.62799999999999</v>
      </c>
      <c r="L77" s="15">
        <v>1099.3679999999999</v>
      </c>
      <c r="M77" s="15">
        <v>82766.676000000007</v>
      </c>
      <c r="N77" s="16" t="s">
        <v>122</v>
      </c>
      <c r="O77" s="15">
        <v>1461.6199951171875</v>
      </c>
      <c r="P77" s="15">
        <v>15.059087721047893</v>
      </c>
      <c r="Q77" s="15" t="s">
        <v>167</v>
      </c>
      <c r="R77" s="15">
        <v>5.177086353302002</v>
      </c>
      <c r="S77" s="16" t="s">
        <v>114</v>
      </c>
      <c r="T77" s="16" t="s">
        <v>114</v>
      </c>
      <c r="U77" s="16" t="s">
        <v>114</v>
      </c>
      <c r="V77" s="16" t="s">
        <v>115</v>
      </c>
      <c r="W77" s="16">
        <v>11</v>
      </c>
      <c r="X77" s="16">
        <v>91.666702270507813</v>
      </c>
      <c r="Y77" s="16">
        <v>64.727302551269531</v>
      </c>
      <c r="Z77" s="16">
        <v>36.363601684570313</v>
      </c>
      <c r="AA77" s="16">
        <v>90</v>
      </c>
      <c r="AB77" s="16">
        <v>6.7783145904541016</v>
      </c>
      <c r="AC77" s="16">
        <v>8.6074304580688477</v>
      </c>
      <c r="AD77" s="16">
        <v>7.4604029655456543</v>
      </c>
      <c r="AE77" s="16">
        <v>8.6882638931274414</v>
      </c>
      <c r="AF77" s="16">
        <v>10</v>
      </c>
      <c r="AG77" s="16" t="s">
        <v>167</v>
      </c>
      <c r="AH77" s="16">
        <v>3.1712555885314941</v>
      </c>
      <c r="AI77" s="16">
        <v>3</v>
      </c>
      <c r="AJ77" s="16" t="s">
        <v>167</v>
      </c>
      <c r="AK77" s="16" t="s">
        <v>167</v>
      </c>
      <c r="AL77" s="16" t="s">
        <v>18</v>
      </c>
      <c r="AM77" s="16">
        <v>0.71052631578947367</v>
      </c>
      <c r="AN77" s="16">
        <v>38</v>
      </c>
      <c r="AO77" s="16" t="s">
        <v>18</v>
      </c>
      <c r="AP77" s="16" t="s">
        <v>18</v>
      </c>
      <c r="AQ77" s="16" t="s">
        <v>115</v>
      </c>
      <c r="AR77" s="16" t="s">
        <v>18</v>
      </c>
      <c r="AS77" s="16" t="s">
        <v>67</v>
      </c>
      <c r="AT77" s="16">
        <v>64.178654058947799</v>
      </c>
      <c r="AU77" s="16">
        <v>92</v>
      </c>
      <c r="AV77" s="16">
        <v>3</v>
      </c>
      <c r="AW77" s="16" t="s">
        <v>114</v>
      </c>
      <c r="AX77">
        <v>84302.672000000006</v>
      </c>
      <c r="AY77">
        <v>49</v>
      </c>
    </row>
    <row r="78" spans="1:51">
      <c r="A78" s="17" t="s">
        <v>563</v>
      </c>
      <c r="B78" s="17" t="s">
        <v>564</v>
      </c>
      <c r="C78" s="18">
        <v>49409141198.159996</v>
      </c>
      <c r="D78" s="14">
        <v>146.75999450683594</v>
      </c>
      <c r="E78" s="14">
        <v>26.395681381225586</v>
      </c>
      <c r="F78" s="14">
        <v>6.3150246751377592</v>
      </c>
      <c r="G78" s="14">
        <v>20376941056</v>
      </c>
      <c r="H78" s="14">
        <v>5.6000001430511475</v>
      </c>
      <c r="I78" s="16" t="s">
        <v>23</v>
      </c>
      <c r="J78" s="16" t="s">
        <v>54</v>
      </c>
      <c r="K78" s="15">
        <v>29.638999999999999</v>
      </c>
      <c r="L78" s="15">
        <v>241.46100000000001</v>
      </c>
      <c r="M78" s="15">
        <v>74.852999999999994</v>
      </c>
      <c r="N78" s="16" t="s">
        <v>122</v>
      </c>
      <c r="O78" s="15">
        <v>275.36801147460938</v>
      </c>
      <c r="P78" s="15">
        <v>14.728847352776352</v>
      </c>
      <c r="Q78" s="15">
        <v>0</v>
      </c>
      <c r="R78" s="15" t="s">
        <v>167</v>
      </c>
      <c r="S78" s="16" t="s">
        <v>114</v>
      </c>
      <c r="T78" s="16" t="s">
        <v>114</v>
      </c>
      <c r="U78" s="16" t="s">
        <v>114</v>
      </c>
      <c r="V78" s="16" t="s">
        <v>115</v>
      </c>
      <c r="W78" s="16">
        <v>13</v>
      </c>
      <c r="X78" s="16">
        <v>81.818199157714844</v>
      </c>
      <c r="Y78" s="16">
        <v>63.769199371337891</v>
      </c>
      <c r="Z78" s="16">
        <v>38.461498260498047</v>
      </c>
      <c r="AA78" s="16">
        <v>75</v>
      </c>
      <c r="AB78" s="16">
        <v>7.047886848449707</v>
      </c>
      <c r="AC78" s="16">
        <v>8.0120725631713867</v>
      </c>
      <c r="AD78" s="16">
        <v>7.7299628257751465</v>
      </c>
      <c r="AE78" s="16">
        <v>8.0624980926513672</v>
      </c>
      <c r="AF78" s="16">
        <v>0</v>
      </c>
      <c r="AG78" s="16">
        <v>1</v>
      </c>
      <c r="AH78" s="16" t="s">
        <v>167</v>
      </c>
      <c r="AI78" s="16">
        <v>3</v>
      </c>
      <c r="AJ78" s="16">
        <v>0</v>
      </c>
      <c r="AK78" s="16" t="s">
        <v>167</v>
      </c>
      <c r="AL78" s="16" t="s">
        <v>18</v>
      </c>
      <c r="AM78" s="16">
        <v>0.95</v>
      </c>
      <c r="AN78" s="16">
        <v>80</v>
      </c>
      <c r="AO78" s="16">
        <v>0</v>
      </c>
      <c r="AP78" s="16" t="s">
        <v>18</v>
      </c>
      <c r="AQ78" s="16" t="s">
        <v>115</v>
      </c>
      <c r="AR78" s="16" t="s">
        <v>18</v>
      </c>
      <c r="AS78" s="16" t="s">
        <v>69</v>
      </c>
      <c r="AT78" s="16">
        <v>49.381349964792278</v>
      </c>
      <c r="AU78" s="16">
        <v>65</v>
      </c>
      <c r="AV78" s="16">
        <v>6</v>
      </c>
      <c r="AW78" s="16" t="s">
        <v>114</v>
      </c>
      <c r="AX78">
        <v>345.95300000000003</v>
      </c>
      <c r="AY78">
        <v>7</v>
      </c>
    </row>
    <row r="79" spans="1:51">
      <c r="A79" s="17" t="s">
        <v>581</v>
      </c>
      <c r="B79" s="17" t="s">
        <v>582</v>
      </c>
      <c r="C79" s="18">
        <v>47374775173.620003</v>
      </c>
      <c r="D79" s="14">
        <v>171.97999572753906</v>
      </c>
      <c r="E79" s="14">
        <v>11.893383026123047</v>
      </c>
      <c r="F79" s="14">
        <v>15.782761263616131</v>
      </c>
      <c r="G79" s="14">
        <v>35055866880</v>
      </c>
      <c r="H79" s="14">
        <v>14.269999980926514</v>
      </c>
      <c r="I79" s="16" t="s">
        <v>23</v>
      </c>
      <c r="J79" s="16" t="s">
        <v>58</v>
      </c>
      <c r="K79" s="15">
        <v>140.33099999999999</v>
      </c>
      <c r="L79" s="15">
        <v>121.74299999999999</v>
      </c>
      <c r="M79" s="15">
        <v>14849.366</v>
      </c>
      <c r="N79" s="16" t="s">
        <v>118</v>
      </c>
      <c r="O79" s="15" t="s">
        <v>18</v>
      </c>
      <c r="P79" s="15" t="s">
        <v>18</v>
      </c>
      <c r="Q79" s="15" t="s">
        <v>167</v>
      </c>
      <c r="R79" s="15" t="s">
        <v>167</v>
      </c>
      <c r="S79" s="16" t="s">
        <v>18</v>
      </c>
      <c r="T79" s="16" t="s">
        <v>18</v>
      </c>
      <c r="U79" s="16" t="s">
        <v>115</v>
      </c>
      <c r="V79" s="16" t="s">
        <v>115</v>
      </c>
      <c r="W79" s="16">
        <v>11</v>
      </c>
      <c r="X79" s="16">
        <v>81.818199157714844</v>
      </c>
      <c r="Y79" s="16">
        <v>65.363601684570313</v>
      </c>
      <c r="Z79" s="16">
        <v>27.272699356079102</v>
      </c>
      <c r="AA79" s="16">
        <v>75</v>
      </c>
      <c r="AB79" s="16">
        <v>4.6283302307128906</v>
      </c>
      <c r="AC79" s="16">
        <v>7.9609713554382324</v>
      </c>
      <c r="AD79" s="16">
        <v>5.888606071472168</v>
      </c>
      <c r="AE79" s="16">
        <v>8.6808509826660156</v>
      </c>
      <c r="AF79" s="16" t="s">
        <v>167</v>
      </c>
      <c r="AG79" s="16" t="s">
        <v>167</v>
      </c>
      <c r="AH79" s="16" t="s">
        <v>167</v>
      </c>
      <c r="AI79" s="16" t="s">
        <v>167</v>
      </c>
      <c r="AJ79" s="16" t="s">
        <v>167</v>
      </c>
      <c r="AK79" s="16">
        <v>0</v>
      </c>
      <c r="AL79" s="16" t="s">
        <v>18</v>
      </c>
      <c r="AM79" s="16" t="s">
        <v>18</v>
      </c>
      <c r="AN79" s="16" t="s">
        <v>18</v>
      </c>
      <c r="AO79" s="16">
        <v>0</v>
      </c>
      <c r="AP79" s="16" t="s">
        <v>18</v>
      </c>
      <c r="AQ79" s="16" t="s">
        <v>115</v>
      </c>
      <c r="AR79" s="16" t="s">
        <v>18</v>
      </c>
      <c r="AS79" s="16" t="s">
        <v>71</v>
      </c>
      <c r="AT79" s="16" t="s">
        <v>18</v>
      </c>
      <c r="AU79" s="16">
        <v>47</v>
      </c>
      <c r="AV79" s="16">
        <v>10</v>
      </c>
      <c r="AW79" s="16" t="s">
        <v>115</v>
      </c>
      <c r="AX79">
        <v>15111.44</v>
      </c>
      <c r="AY79">
        <v>37</v>
      </c>
    </row>
    <row r="80" spans="1:51">
      <c r="A80" s="27" t="s">
        <v>1113</v>
      </c>
      <c r="B80" s="27" t="s">
        <v>1114</v>
      </c>
      <c r="C80" s="28">
        <v>12002662394.559999</v>
      </c>
      <c r="D80" s="29">
        <v>187.75999450683594</v>
      </c>
      <c r="E80" s="29">
        <v>19.946392059326172</v>
      </c>
      <c r="F80" s="29">
        <v>30.731673267683334</v>
      </c>
      <c r="G80" s="29">
        <v>6604299904</v>
      </c>
      <c r="H80" s="29">
        <v>8.9900000095367432</v>
      </c>
      <c r="I80" s="29" t="s">
        <v>23</v>
      </c>
      <c r="J80" s="29" t="s">
        <v>308</v>
      </c>
      <c r="K80" s="30">
        <v>11.725</v>
      </c>
      <c r="L80" s="30">
        <v>61.966999999999999</v>
      </c>
      <c r="M80" s="30">
        <v>1591.385</v>
      </c>
      <c r="N80" s="26" t="s">
        <v>122</v>
      </c>
      <c r="O80" s="30">
        <v>73.013999938964844</v>
      </c>
      <c r="P80" s="30">
        <v>11.331243394835937</v>
      </c>
      <c r="Q80" s="30">
        <v>10</v>
      </c>
      <c r="R80" s="30" t="s">
        <v>167</v>
      </c>
      <c r="S80" s="26" t="s">
        <v>114</v>
      </c>
      <c r="T80" s="26" t="s">
        <v>114</v>
      </c>
      <c r="U80" s="26" t="s">
        <v>114</v>
      </c>
      <c r="V80" s="26" t="s">
        <v>115</v>
      </c>
      <c r="W80" s="26">
        <v>13</v>
      </c>
      <c r="X80" s="26">
        <v>76.923103332519531</v>
      </c>
      <c r="Y80" s="26">
        <v>64.230796813964844</v>
      </c>
      <c r="Z80" s="26">
        <v>38.461498260498047</v>
      </c>
      <c r="AA80" s="26">
        <v>73.699996948242188</v>
      </c>
      <c r="AB80" s="26">
        <v>5.6904783248901367</v>
      </c>
      <c r="AC80" s="26">
        <v>5.9404020309448242</v>
      </c>
      <c r="AD80" s="26">
        <v>5.1995549201965332</v>
      </c>
      <c r="AE80" s="26">
        <v>7.7709541320800781</v>
      </c>
      <c r="AF80" s="26">
        <v>3</v>
      </c>
      <c r="AG80" s="26">
        <v>1</v>
      </c>
      <c r="AH80" s="26" t="s">
        <v>167</v>
      </c>
      <c r="AI80" s="26">
        <v>10</v>
      </c>
      <c r="AJ80" s="26">
        <v>0</v>
      </c>
      <c r="AK80" s="26" t="s">
        <v>167</v>
      </c>
      <c r="AL80" s="26" t="s">
        <v>18</v>
      </c>
      <c r="AM80" s="26">
        <v>0.78125000000000011</v>
      </c>
      <c r="AN80" s="26">
        <v>64</v>
      </c>
      <c r="AO80" s="26">
        <v>1.2000000104308128E-2</v>
      </c>
      <c r="AP80" s="26" t="s">
        <v>18</v>
      </c>
      <c r="AQ80" s="26" t="s">
        <v>115</v>
      </c>
      <c r="AR80" s="26" t="s">
        <v>18</v>
      </c>
      <c r="AS80" s="26" t="s">
        <v>70</v>
      </c>
      <c r="AT80" s="26" t="s">
        <v>18</v>
      </c>
      <c r="AU80" s="26">
        <v>91</v>
      </c>
      <c r="AV80" s="26">
        <v>10</v>
      </c>
      <c r="AW80" s="26" t="s">
        <v>114</v>
      </c>
      <c r="AX80">
        <f t="shared" ref="AX80" si="0">K80+L80+M80</f>
        <v>1665.077</v>
      </c>
      <c r="AY80">
        <f t="shared" ref="AY80" si="1">_xlfn.RANK.AVG(AX80,$AX$4:$AX$56,1)</f>
        <v>21</v>
      </c>
    </row>
  </sheetData>
  <autoFilter ref="A3:BM3" xr:uid="{9236C326-AA18-424E-94F1-ADC4EDFDC7D3}">
    <sortState xmlns:xlrd2="http://schemas.microsoft.com/office/spreadsheetml/2017/richdata2" ref="A4:BM56">
      <sortCondition ref="BM3"/>
    </sortState>
  </autoFilter>
  <conditionalFormatting sqref="BL1:BL2">
    <cfRule type="dataBar" priority="1">
      <dataBar>
        <cfvo type="min"/>
        <cfvo type="max"/>
        <color rgb="FF63C384"/>
      </dataBar>
      <extLst>
        <ext xmlns:x14="http://schemas.microsoft.com/office/spreadsheetml/2009/9/main" uri="{B025F937-C7B1-47D3-B67F-A62EFF666E3E}">
          <x14:id>{81097C04-5DA7-476F-A251-82B02E57E834}</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81097C04-5DA7-476F-A251-82B02E57E834}">
            <x14:dataBar minLength="0" maxLength="100" border="1" negativeBarBorderColorSameAsPositive="0">
              <x14:cfvo type="autoMin"/>
              <x14:cfvo type="autoMax"/>
              <x14:borderColor rgb="FF63C384"/>
              <x14:negativeFillColor rgb="FFFF0000"/>
              <x14:negativeBorderColor rgb="FFFF0000"/>
              <x14:axisColor rgb="FF000000"/>
            </x14:dataBar>
          </x14:cfRule>
          <xm:sqref>BL1:BL2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6954D-F706-4809-A4B9-9FCC596E88BB}">
  <dimension ref="A1:BM50"/>
  <sheetViews>
    <sheetView workbookViewId="0">
      <selection activeCell="BF3" sqref="BF3"/>
    </sheetView>
  </sheetViews>
  <sheetFormatPr defaultRowHeight="14.4"/>
  <sheetData>
    <row r="1" spans="1:65">
      <c r="A1" s="12" t="s">
        <v>0</v>
      </c>
      <c r="B1" s="12" t="s">
        <v>1</v>
      </c>
      <c r="C1" s="13" t="s">
        <v>2</v>
      </c>
      <c r="D1" s="33"/>
      <c r="E1" s="31" t="s">
        <v>169</v>
      </c>
      <c r="F1" s="32"/>
      <c r="G1" s="14"/>
      <c r="H1" s="14"/>
      <c r="I1" s="14"/>
      <c r="J1" s="14"/>
      <c r="K1" s="15"/>
      <c r="L1" s="15"/>
      <c r="M1" s="15"/>
      <c r="N1" s="16"/>
      <c r="O1" s="15"/>
      <c r="P1" s="15"/>
      <c r="Q1" s="15"/>
      <c r="R1" s="1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BB1" s="6" t="s">
        <v>1208</v>
      </c>
      <c r="BC1" s="6" t="s">
        <v>1209</v>
      </c>
      <c r="BD1" s="6" t="s">
        <v>1210</v>
      </c>
      <c r="BF1" s="6" t="s">
        <v>1208</v>
      </c>
      <c r="BG1" s="6" t="s">
        <v>1209</v>
      </c>
      <c r="BH1" s="6" t="s">
        <v>1210</v>
      </c>
      <c r="BI1" s="6" t="s">
        <v>1217</v>
      </c>
      <c r="BJ1" s="16"/>
      <c r="BK1" s="16" t="s">
        <v>1208</v>
      </c>
      <c r="BL1" s="6" t="s">
        <v>1209</v>
      </c>
    </row>
    <row r="2" spans="1:65">
      <c r="A2" s="12" t="s">
        <v>3</v>
      </c>
      <c r="B2" s="17"/>
      <c r="C2" s="18"/>
      <c r="D2" s="14"/>
      <c r="E2" s="14"/>
      <c r="F2" s="14"/>
      <c r="G2" s="14"/>
      <c r="H2" s="14"/>
      <c r="I2" s="14"/>
      <c r="J2" s="14"/>
      <c r="K2" s="15"/>
      <c r="L2" s="15"/>
      <c r="M2" s="15"/>
      <c r="N2" s="16"/>
      <c r="O2" s="15"/>
      <c r="P2" s="15"/>
      <c r="Q2" s="15"/>
      <c r="R2" s="1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t="s">
        <v>65</v>
      </c>
      <c r="AT2" s="16"/>
      <c r="AU2" s="16"/>
      <c r="AV2" s="16"/>
      <c r="AW2" s="16" t="s">
        <v>109</v>
      </c>
      <c r="AZ2" s="6" t="s">
        <v>114</v>
      </c>
      <c r="BB2">
        <v>0.4</v>
      </c>
      <c r="BC2">
        <v>0.3</v>
      </c>
      <c r="BD2">
        <v>0.3</v>
      </c>
      <c r="BF2">
        <v>0.3</v>
      </c>
      <c r="BG2">
        <v>0.25</v>
      </c>
      <c r="BH2">
        <v>0.25</v>
      </c>
      <c r="BI2">
        <v>0.2</v>
      </c>
      <c r="BJ2" s="16"/>
      <c r="BK2" s="16">
        <v>0.4</v>
      </c>
      <c r="BL2">
        <v>0.6</v>
      </c>
    </row>
    <row r="3" spans="1:65" ht="79.8">
      <c r="A3" s="19" t="s">
        <v>4</v>
      </c>
      <c r="B3" s="19" t="s">
        <v>5</v>
      </c>
      <c r="C3" s="20" t="s">
        <v>6</v>
      </c>
      <c r="D3" s="19" t="s">
        <v>7</v>
      </c>
      <c r="E3" s="19" t="s">
        <v>8</v>
      </c>
      <c r="F3" s="19" t="s">
        <v>9</v>
      </c>
      <c r="G3" s="19" t="s">
        <v>10</v>
      </c>
      <c r="H3" s="19" t="s">
        <v>11</v>
      </c>
      <c r="I3" s="19" t="s">
        <v>12</v>
      </c>
      <c r="J3" s="19" t="s">
        <v>13</v>
      </c>
      <c r="K3" s="21" t="s">
        <v>14</v>
      </c>
      <c r="L3" s="21" t="s">
        <v>139</v>
      </c>
      <c r="M3" s="21" t="s">
        <v>141</v>
      </c>
      <c r="N3" s="22" t="s">
        <v>116</v>
      </c>
      <c r="O3" s="21" t="s">
        <v>15</v>
      </c>
      <c r="P3" s="23" t="s">
        <v>117</v>
      </c>
      <c r="Q3" s="23" t="s">
        <v>143</v>
      </c>
      <c r="R3" s="23" t="s">
        <v>145</v>
      </c>
      <c r="S3" s="24" t="s">
        <v>102</v>
      </c>
      <c r="T3" s="24" t="s">
        <v>103</v>
      </c>
      <c r="U3" s="24" t="s">
        <v>104</v>
      </c>
      <c r="V3" s="24" t="s">
        <v>105</v>
      </c>
      <c r="W3" s="9" t="s">
        <v>60</v>
      </c>
      <c r="X3" s="9" t="s">
        <v>72</v>
      </c>
      <c r="Y3" s="9" t="s">
        <v>73</v>
      </c>
      <c r="Z3" s="9" t="s">
        <v>61</v>
      </c>
      <c r="AA3" s="9" t="s">
        <v>74</v>
      </c>
      <c r="AB3" s="9" t="s">
        <v>147</v>
      </c>
      <c r="AC3" s="9" t="s">
        <v>149</v>
      </c>
      <c r="AD3" s="9" t="s">
        <v>151</v>
      </c>
      <c r="AE3" s="9" t="s">
        <v>153</v>
      </c>
      <c r="AF3" s="11" t="s">
        <v>155</v>
      </c>
      <c r="AG3" s="11" t="s">
        <v>157</v>
      </c>
      <c r="AH3" s="11" t="s">
        <v>159</v>
      </c>
      <c r="AI3" s="11" t="s">
        <v>161</v>
      </c>
      <c r="AJ3" s="11" t="s">
        <v>163</v>
      </c>
      <c r="AK3" s="11" t="s">
        <v>165</v>
      </c>
      <c r="AL3" s="11" t="s">
        <v>62</v>
      </c>
      <c r="AM3" s="11" t="s">
        <v>75</v>
      </c>
      <c r="AN3" s="11" t="s">
        <v>76</v>
      </c>
      <c r="AO3" s="11" t="s">
        <v>77</v>
      </c>
      <c r="AP3" s="11" t="s">
        <v>63</v>
      </c>
      <c r="AQ3" s="11" t="s">
        <v>106</v>
      </c>
      <c r="AR3" s="11" t="s">
        <v>107</v>
      </c>
      <c r="AS3" s="25" t="s">
        <v>64</v>
      </c>
      <c r="AT3" s="25" t="s">
        <v>78</v>
      </c>
      <c r="AU3" s="25" t="s">
        <v>79</v>
      </c>
      <c r="AV3" s="25" t="s">
        <v>80</v>
      </c>
      <c r="AW3" s="25" t="s">
        <v>108</v>
      </c>
      <c r="AX3" s="25" t="s">
        <v>1203</v>
      </c>
      <c r="AZ3" s="37" t="s">
        <v>1219</v>
      </c>
      <c r="BA3" s="37" t="s">
        <v>1207</v>
      </c>
      <c r="BC3" s="38" t="s">
        <v>1211</v>
      </c>
      <c r="BD3" s="39" t="s">
        <v>1214</v>
      </c>
      <c r="BE3" s="39" t="s">
        <v>1213</v>
      </c>
      <c r="BF3" s="39" t="s">
        <v>1212</v>
      </c>
      <c r="BG3" s="39" t="s">
        <v>1215</v>
      </c>
      <c r="BH3" s="40" t="s">
        <v>1216</v>
      </c>
      <c r="BJ3" s="41" t="s">
        <v>1230</v>
      </c>
      <c r="BK3" s="41" t="s">
        <v>1226</v>
      </c>
      <c r="BL3" s="41" t="s">
        <v>1216</v>
      </c>
      <c r="BM3" s="43" t="s">
        <v>1228</v>
      </c>
    </row>
    <row r="4" spans="1:65">
      <c r="A4" s="27" t="s">
        <v>659</v>
      </c>
      <c r="B4" s="27" t="s">
        <v>660</v>
      </c>
      <c r="C4" s="28">
        <v>39719145113.5</v>
      </c>
      <c r="D4" s="29">
        <v>194.5</v>
      </c>
      <c r="E4" s="29">
        <v>18.720302581787109</v>
      </c>
      <c r="F4" s="29">
        <v>5.0707623766979237</v>
      </c>
      <c r="G4" s="29">
        <v>11164992000</v>
      </c>
      <c r="H4" s="29">
        <v>9.0634438991546631</v>
      </c>
      <c r="I4" s="29" t="s">
        <v>25</v>
      </c>
      <c r="J4" s="29" t="s">
        <v>52</v>
      </c>
      <c r="K4" s="30">
        <v>183.179</v>
      </c>
      <c r="L4" s="30">
        <v>232.476</v>
      </c>
      <c r="M4" s="30">
        <v>6985.335</v>
      </c>
      <c r="N4" s="26" t="s">
        <v>118</v>
      </c>
      <c r="O4" s="30" t="s">
        <v>18</v>
      </c>
      <c r="P4" s="30" t="s">
        <v>18</v>
      </c>
      <c r="Q4" s="30" t="s">
        <v>167</v>
      </c>
      <c r="R4" s="30">
        <v>5.903069019317627</v>
      </c>
      <c r="S4" s="26" t="s">
        <v>18</v>
      </c>
      <c r="T4" s="26" t="s">
        <v>114</v>
      </c>
      <c r="U4" s="26" t="s">
        <v>18</v>
      </c>
      <c r="V4" s="26" t="s">
        <v>18</v>
      </c>
      <c r="W4" s="26">
        <v>11</v>
      </c>
      <c r="X4" s="26" t="s">
        <v>18</v>
      </c>
      <c r="Y4" s="26">
        <v>63.818199157714844</v>
      </c>
      <c r="Z4" s="26">
        <v>45.454498291015625</v>
      </c>
      <c r="AA4" s="26" t="s">
        <v>18</v>
      </c>
      <c r="AB4" s="26">
        <v>8.7887067794799805</v>
      </c>
      <c r="AC4" s="26">
        <v>9.004185676574707</v>
      </c>
      <c r="AD4" s="26">
        <v>4.2283048629760742</v>
      </c>
      <c r="AE4" s="26">
        <v>9.7802600860595703</v>
      </c>
      <c r="AF4" s="26">
        <v>8.2176551818847656</v>
      </c>
      <c r="AG4" s="26">
        <v>3</v>
      </c>
      <c r="AH4" s="26" t="s">
        <v>167</v>
      </c>
      <c r="AI4" s="26" t="s">
        <v>167</v>
      </c>
      <c r="AJ4" s="26">
        <v>10</v>
      </c>
      <c r="AK4" s="26">
        <v>6.4928569793701172</v>
      </c>
      <c r="AL4" s="26" t="s">
        <v>18</v>
      </c>
      <c r="AM4" s="26" t="s">
        <v>18</v>
      </c>
      <c r="AN4" s="26" t="s">
        <v>18</v>
      </c>
      <c r="AO4" s="26">
        <v>31</v>
      </c>
      <c r="AP4" s="26" t="s">
        <v>18</v>
      </c>
      <c r="AQ4" s="26" t="s">
        <v>18</v>
      </c>
      <c r="AR4" s="26" t="s">
        <v>18</v>
      </c>
      <c r="AS4" s="26" t="s">
        <v>66</v>
      </c>
      <c r="AT4" s="26" t="s">
        <v>18</v>
      </c>
      <c r="AU4" s="26">
        <v>94</v>
      </c>
      <c r="AV4" s="26">
        <v>10</v>
      </c>
      <c r="AW4" s="26" t="s">
        <v>18</v>
      </c>
      <c r="AX4">
        <f>K4+L4+M4</f>
        <v>7400.99</v>
      </c>
      <c r="AY4">
        <f>_xlfn.RANK.AVG(AX4,$AX$4:$AX$41,1)</f>
        <v>18</v>
      </c>
      <c r="AZ4">
        <f>_xlfn.RANK.AVG(R4,$R$4:$R$41,0)</f>
        <v>14</v>
      </c>
      <c r="BA4">
        <f>IF(U4=$AZ$2,1,0)</f>
        <v>0</v>
      </c>
      <c r="BC4">
        <f>($BB$2*AY4)+($BC$2*AZ4)+($BD$2*-BA4)</f>
        <v>11.4</v>
      </c>
      <c r="BD4">
        <f>_xlfn.RANK.AVG(AC4,$AC$4:$AC$41,0)</f>
        <v>13</v>
      </c>
      <c r="BE4">
        <f>_xlfn.RANK.AVG(AB4,$AB$4:$AB$41,0)</f>
        <v>1</v>
      </c>
      <c r="BF4">
        <f>_xlfn.RANK.AVG(Z4,$Z$4:$Z$41,0)</f>
        <v>8</v>
      </c>
      <c r="BG4">
        <f>_xlfn.RANK.AVG(AE4,$AE$4:$AE$41,0)</f>
        <v>1</v>
      </c>
      <c r="BH4">
        <f>($BF$2*BD4)+($BG$2*BE4)+($BH$2*BF4)+($BI$2*BG4)</f>
        <v>6.3500000000000005</v>
      </c>
      <c r="BJ4">
        <f>_xlfn.RANK.AVG(AJ4,$AJ$4:$AJ$41,0)</f>
        <v>2.5</v>
      </c>
      <c r="BK4">
        <f>_xlfn.RANK.AVG(AF4,$AF$4:$AF$41,0)</f>
        <v>3</v>
      </c>
      <c r="BL4">
        <f>$BK$2*BJ4+$BL$2*BK4</f>
        <v>2.8</v>
      </c>
      <c r="BM4" s="43">
        <f>(1/3)*BC4+(1/3)*BH4+(1/3)*BL4</f>
        <v>6.85</v>
      </c>
    </row>
    <row r="5" spans="1:65">
      <c r="A5" s="27" t="s">
        <v>936</v>
      </c>
      <c r="B5" s="27" t="s">
        <v>937</v>
      </c>
      <c r="C5" s="28">
        <v>19001920645.630001</v>
      </c>
      <c r="D5" s="29">
        <v>153.11000061035156</v>
      </c>
      <c r="E5" s="29">
        <v>33.994430541992188</v>
      </c>
      <c r="F5" s="29">
        <v>8.2757975482763193</v>
      </c>
      <c r="G5" s="29">
        <v>7310000128</v>
      </c>
      <c r="H5" s="29">
        <v>0.63999991118907928</v>
      </c>
      <c r="I5" s="29" t="s">
        <v>25</v>
      </c>
      <c r="J5" s="29" t="s">
        <v>212</v>
      </c>
      <c r="K5" s="30">
        <v>67.778999999999996</v>
      </c>
      <c r="L5" s="30">
        <v>170.31299999999999</v>
      </c>
      <c r="M5" s="30">
        <v>908.02200000000005</v>
      </c>
      <c r="N5" s="26" t="s">
        <v>122</v>
      </c>
      <c r="O5" s="30">
        <v>239.1300048828125</v>
      </c>
      <c r="P5" s="30">
        <v>32.362972646205506</v>
      </c>
      <c r="Q5" s="30" t="s">
        <v>167</v>
      </c>
      <c r="R5" s="30">
        <v>7.0794868469238281</v>
      </c>
      <c r="S5" s="26" t="s">
        <v>18</v>
      </c>
      <c r="T5" s="26" t="s">
        <v>18</v>
      </c>
      <c r="U5" s="26" t="s">
        <v>114</v>
      </c>
      <c r="V5" s="26" t="s">
        <v>18</v>
      </c>
      <c r="W5" s="26">
        <v>12</v>
      </c>
      <c r="X5" s="26">
        <v>91.666702270507813</v>
      </c>
      <c r="Y5" s="26">
        <v>60.166698455810547</v>
      </c>
      <c r="Z5" s="26">
        <v>50</v>
      </c>
      <c r="AA5" s="26">
        <v>75</v>
      </c>
      <c r="AB5" s="26">
        <v>7.721123218536377</v>
      </c>
      <c r="AC5" s="26">
        <v>9.1191225051879883</v>
      </c>
      <c r="AD5" s="26">
        <v>8.2250022888183594</v>
      </c>
      <c r="AE5" s="26">
        <v>9.1765708923339844</v>
      </c>
      <c r="AF5" s="26">
        <v>3</v>
      </c>
      <c r="AG5" s="26">
        <v>3</v>
      </c>
      <c r="AH5" s="26">
        <v>9.2214698791503906</v>
      </c>
      <c r="AI5" s="26" t="s">
        <v>167</v>
      </c>
      <c r="AJ5" s="26">
        <v>3</v>
      </c>
      <c r="AK5" s="26" t="s">
        <v>167</v>
      </c>
      <c r="AL5" s="26" t="s">
        <v>18</v>
      </c>
      <c r="AM5" s="26">
        <v>1.3888888888888888</v>
      </c>
      <c r="AN5" s="26">
        <v>36</v>
      </c>
      <c r="AO5" s="26" t="s">
        <v>18</v>
      </c>
      <c r="AP5" s="26" t="s">
        <v>18</v>
      </c>
      <c r="AQ5" s="26" t="s">
        <v>114</v>
      </c>
      <c r="AR5" s="26" t="s">
        <v>18</v>
      </c>
      <c r="AS5" s="26" t="s">
        <v>68</v>
      </c>
      <c r="AT5" s="26" t="s">
        <v>18</v>
      </c>
      <c r="AU5" s="26">
        <v>71</v>
      </c>
      <c r="AV5" s="26">
        <v>5</v>
      </c>
      <c r="AW5" s="26" t="s">
        <v>18</v>
      </c>
      <c r="AX5">
        <f>K5+L5+M5</f>
        <v>1146.114</v>
      </c>
      <c r="AY5">
        <f>_xlfn.RANK.AVG(AX5,$AX$4:$AX$41,1)</f>
        <v>3</v>
      </c>
      <c r="AZ5">
        <f>_xlfn.RANK.AVG(R5,$R$4:$R$41,0)</f>
        <v>6</v>
      </c>
      <c r="BA5">
        <f>IF(U5=$AZ$2,1,0)</f>
        <v>1</v>
      </c>
      <c r="BC5">
        <f>($BB$2*AY5)+($BC$2*AZ5)+($BD$2*-BA5)</f>
        <v>2.7</v>
      </c>
      <c r="BD5">
        <f>_xlfn.RANK.AVG(AC5,$AC$4:$AC$41,0)</f>
        <v>9</v>
      </c>
      <c r="BE5">
        <f>_xlfn.RANK.AVG(AB5,$AB$4:$AB$41,0)</f>
        <v>13</v>
      </c>
      <c r="BF5">
        <f>_xlfn.RANK.AVG(Z5,$Z$4:$Z$41,0)</f>
        <v>2.5</v>
      </c>
      <c r="BG5">
        <f>_xlfn.RANK.AVG(AE5,$AE$4:$AE$41,0)</f>
        <v>7</v>
      </c>
      <c r="BH5">
        <f>($BF$2*BD5)+($BG$2*BE5)+($BH$2*BF5)+($BI$2*BG5)</f>
        <v>7.9749999999999996</v>
      </c>
      <c r="BJ5">
        <f>_xlfn.RANK.AVG(AJ5,$AJ$4:$AJ$41,0)</f>
        <v>19.5</v>
      </c>
      <c r="BK5">
        <f>_xlfn.RANK.AVG(AF5,$AF$4:$AF$41,0)</f>
        <v>16</v>
      </c>
      <c r="BL5">
        <f>$BK$2*BJ5+$BL$2*BK5</f>
        <v>17.399999999999999</v>
      </c>
      <c r="BM5" s="43">
        <f>(1/3)*BC5+(1/3)*BH5+(1/3)*BL5</f>
        <v>9.3583333333333325</v>
      </c>
    </row>
    <row r="6" spans="1:65">
      <c r="A6" s="27" t="s">
        <v>1079</v>
      </c>
      <c r="B6" s="27" t="s">
        <v>1080</v>
      </c>
      <c r="C6" s="28">
        <v>13250660614.450001</v>
      </c>
      <c r="D6" s="29">
        <v>44.450000762939453</v>
      </c>
      <c r="E6" s="29">
        <v>15.206594467163086</v>
      </c>
      <c r="F6" s="29">
        <v>3.6764690835092706</v>
      </c>
      <c r="G6" s="29">
        <v>9271000064</v>
      </c>
      <c r="H6" s="29">
        <v>2.5800000429153442</v>
      </c>
      <c r="I6" s="29" t="s">
        <v>25</v>
      </c>
      <c r="J6" s="29" t="s">
        <v>52</v>
      </c>
      <c r="K6" s="30">
        <v>474.42899999999997</v>
      </c>
      <c r="L6" s="30">
        <v>220.012</v>
      </c>
      <c r="M6" s="30">
        <v>5502.3090000000002</v>
      </c>
      <c r="N6" s="26" t="s">
        <v>118</v>
      </c>
      <c r="O6" s="30" t="s">
        <v>18</v>
      </c>
      <c r="P6" s="30" t="s">
        <v>18</v>
      </c>
      <c r="Q6" s="30" t="s">
        <v>167</v>
      </c>
      <c r="R6" s="30">
        <v>4.4744248390197754</v>
      </c>
      <c r="S6" s="26" t="s">
        <v>18</v>
      </c>
      <c r="T6" s="26" t="s">
        <v>18</v>
      </c>
      <c r="U6" s="26" t="s">
        <v>114</v>
      </c>
      <c r="V6" s="26" t="s">
        <v>18</v>
      </c>
      <c r="W6" s="26">
        <v>12</v>
      </c>
      <c r="X6" s="26">
        <v>92.307701110839844</v>
      </c>
      <c r="Y6" s="26">
        <v>59.916698455810547</v>
      </c>
      <c r="Z6" s="26">
        <v>33.333301544189453</v>
      </c>
      <c r="AA6" s="26">
        <v>91</v>
      </c>
      <c r="AB6" s="26">
        <v>8.4627132415771484</v>
      </c>
      <c r="AC6" s="26">
        <v>9.4534063339233398</v>
      </c>
      <c r="AD6" s="26">
        <v>7.7458634376525879</v>
      </c>
      <c r="AE6" s="26">
        <v>8.2514276504516602</v>
      </c>
      <c r="AF6" s="26">
        <v>7.887596607208252</v>
      </c>
      <c r="AG6" s="26">
        <v>2</v>
      </c>
      <c r="AH6" s="26" t="s">
        <v>167</v>
      </c>
      <c r="AI6" s="26" t="s">
        <v>167</v>
      </c>
      <c r="AJ6" s="26">
        <v>10</v>
      </c>
      <c r="AK6" s="26">
        <v>6.608945369720459</v>
      </c>
      <c r="AL6" s="26" t="s">
        <v>18</v>
      </c>
      <c r="AM6" s="26" t="s">
        <v>18</v>
      </c>
      <c r="AN6" s="26" t="s">
        <v>18</v>
      </c>
      <c r="AO6" s="26">
        <v>1</v>
      </c>
      <c r="AP6" s="26" t="s">
        <v>18</v>
      </c>
      <c r="AQ6" s="26" t="s">
        <v>18</v>
      </c>
      <c r="AR6" s="26" t="s">
        <v>18</v>
      </c>
      <c r="AS6" s="26" t="s">
        <v>67</v>
      </c>
      <c r="AT6" s="26" t="s">
        <v>18</v>
      </c>
      <c r="AU6" s="26">
        <v>89</v>
      </c>
      <c r="AV6" s="26">
        <v>4</v>
      </c>
      <c r="AW6" s="26" t="s">
        <v>18</v>
      </c>
      <c r="AX6">
        <f>K6+L6+M6</f>
        <v>6196.75</v>
      </c>
      <c r="AY6">
        <f>_xlfn.RANK.AVG(AX6,$AX$4:$AX$41,1)</f>
        <v>15</v>
      </c>
      <c r="AZ6">
        <f>_xlfn.RANK.AVG(R6,$R$4:$R$41,0)</f>
        <v>28</v>
      </c>
      <c r="BA6">
        <f>IF(U6=$AZ$2,1,0)</f>
        <v>1</v>
      </c>
      <c r="BC6">
        <f>($BB$2*AY6)+($BC$2*AZ6)+($BD$2*-BA6)</f>
        <v>14.1</v>
      </c>
      <c r="BD6">
        <f>_xlfn.RANK.AVG(AC6,$AC$4:$AC$41,0)</f>
        <v>4</v>
      </c>
      <c r="BE6">
        <f>_xlfn.RANK.AVG(AB6,$AB$4:$AB$41,0)</f>
        <v>4</v>
      </c>
      <c r="BF6">
        <f>_xlfn.RANK.AVG(Z6,$Z$4:$Z$41,0)</f>
        <v>26</v>
      </c>
      <c r="BG6">
        <f>_xlfn.RANK.AVG(AE6,$AE$4:$AE$41,0)</f>
        <v>22</v>
      </c>
      <c r="BH6">
        <f>($BF$2*BD6)+($BG$2*BE6)+($BH$2*BF6)+($BI$2*BG6)</f>
        <v>13.1</v>
      </c>
      <c r="BJ6">
        <f>_xlfn.RANK.AVG(AJ6,$AJ$4:$AJ$41,0)</f>
        <v>2.5</v>
      </c>
      <c r="BK6">
        <f>_xlfn.RANK.AVG(AF6,$AF$4:$AF$41,0)</f>
        <v>4</v>
      </c>
      <c r="BL6">
        <f>$BK$2*BJ6+$BL$2*BK6</f>
        <v>3.4</v>
      </c>
      <c r="BM6" s="43">
        <f>(1/3)*BC6+(1/3)*BH6+(1/3)*BL6</f>
        <v>10.199999999999999</v>
      </c>
    </row>
    <row r="7" spans="1:65">
      <c r="A7" s="27" t="s">
        <v>896</v>
      </c>
      <c r="B7" s="27" t="s">
        <v>897</v>
      </c>
      <c r="C7" s="28">
        <v>20626946976.510002</v>
      </c>
      <c r="D7" s="29">
        <v>76.80999755859375</v>
      </c>
      <c r="E7" s="29">
        <v>28.718612670898438</v>
      </c>
      <c r="F7" s="29">
        <v>12.26249578220029</v>
      </c>
      <c r="G7" s="29">
        <v>6699400064</v>
      </c>
      <c r="H7" s="29">
        <v>2.6399999856948853</v>
      </c>
      <c r="I7" s="29" t="s">
        <v>25</v>
      </c>
      <c r="J7" s="29" t="s">
        <v>52</v>
      </c>
      <c r="K7" s="30">
        <v>36.671999999999997</v>
      </c>
      <c r="L7" s="30">
        <v>42.256999999999998</v>
      </c>
      <c r="M7" s="30">
        <v>2996.317</v>
      </c>
      <c r="N7" s="26" t="s">
        <v>118</v>
      </c>
      <c r="O7" s="30" t="s">
        <v>18</v>
      </c>
      <c r="P7" s="30" t="s">
        <v>18</v>
      </c>
      <c r="Q7" s="30" t="s">
        <v>167</v>
      </c>
      <c r="R7" s="30">
        <v>7.0800309181213379</v>
      </c>
      <c r="S7" s="26" t="s">
        <v>18</v>
      </c>
      <c r="T7" s="26" t="s">
        <v>18</v>
      </c>
      <c r="U7" s="26" t="s">
        <v>114</v>
      </c>
      <c r="V7" s="26" t="s">
        <v>18</v>
      </c>
      <c r="W7" s="26">
        <v>12</v>
      </c>
      <c r="X7" s="26">
        <v>83.333297729492188</v>
      </c>
      <c r="Y7" s="26">
        <v>63.583301544189453</v>
      </c>
      <c r="Z7" s="26">
        <v>33.333301544189453</v>
      </c>
      <c r="AA7" s="26">
        <v>75</v>
      </c>
      <c r="AB7" s="26">
        <v>7.2480249404907227</v>
      </c>
      <c r="AC7" s="26">
        <v>8.3832216262817383</v>
      </c>
      <c r="AD7" s="26">
        <v>6.4246711730957031</v>
      </c>
      <c r="AE7" s="26">
        <v>9.0009679794311523</v>
      </c>
      <c r="AF7" s="26">
        <v>6.8977127075195313</v>
      </c>
      <c r="AG7" s="26">
        <v>3</v>
      </c>
      <c r="AH7" s="26" t="s">
        <v>167</v>
      </c>
      <c r="AI7" s="26" t="s">
        <v>167</v>
      </c>
      <c r="AJ7" s="26">
        <v>8.8592653274536133</v>
      </c>
      <c r="AK7" s="26">
        <v>6.7142901420593262</v>
      </c>
      <c r="AL7" s="26" t="s">
        <v>18</v>
      </c>
      <c r="AM7" s="26" t="s">
        <v>18</v>
      </c>
      <c r="AN7" s="26" t="s">
        <v>18</v>
      </c>
      <c r="AO7" s="26" t="s">
        <v>18</v>
      </c>
      <c r="AP7" s="26" t="s">
        <v>18</v>
      </c>
      <c r="AQ7" s="26" t="s">
        <v>18</v>
      </c>
      <c r="AR7" s="26" t="s">
        <v>18</v>
      </c>
      <c r="AS7" s="26" t="s">
        <v>67</v>
      </c>
      <c r="AT7" s="26" t="s">
        <v>18</v>
      </c>
      <c r="AU7" s="26">
        <v>83</v>
      </c>
      <c r="AV7" s="26">
        <v>10</v>
      </c>
      <c r="AW7" s="26" t="s">
        <v>18</v>
      </c>
      <c r="AX7">
        <f>K7+L7+M7</f>
        <v>3075.2460000000001</v>
      </c>
      <c r="AY7">
        <f>_xlfn.RANK.AVG(AX7,$AX$4:$AX$41,1)</f>
        <v>9</v>
      </c>
      <c r="AZ7">
        <f>_xlfn.RANK.AVG(R7,$R$4:$R$41,0)</f>
        <v>5</v>
      </c>
      <c r="BA7">
        <f>IF(U7=$AZ$2,1,0)</f>
        <v>1</v>
      </c>
      <c r="BC7">
        <f>($BB$2*AY7)+($BC$2*AZ7)+($BD$2*-BA7)</f>
        <v>4.8</v>
      </c>
      <c r="BD7">
        <f>_xlfn.RANK.AVG(AC7,$AC$4:$AC$41,0)</f>
        <v>21</v>
      </c>
      <c r="BE7">
        <f>_xlfn.RANK.AVG(AB7,$AB$4:$AB$41,0)</f>
        <v>21</v>
      </c>
      <c r="BF7">
        <f>_xlfn.RANK.AVG(Z7,$Z$4:$Z$41,0)</f>
        <v>26</v>
      </c>
      <c r="BG7">
        <f>_xlfn.RANK.AVG(AE7,$AE$4:$AE$41,0)</f>
        <v>11</v>
      </c>
      <c r="BH7">
        <f>($BF$2*BD7)+($BG$2*BE7)+($BH$2*BF7)+($BI$2*BG7)</f>
        <v>20.25</v>
      </c>
      <c r="BJ7">
        <f>_xlfn.RANK.AVG(AJ7,$AJ$4:$AJ$41,0)</f>
        <v>10</v>
      </c>
      <c r="BK7">
        <f>_xlfn.RANK.AVG(AF7,$AF$4:$AF$41,0)</f>
        <v>7</v>
      </c>
      <c r="BL7">
        <f>$BK$2*BJ7+$BL$2*BK7</f>
        <v>8.1999999999999993</v>
      </c>
      <c r="BM7" s="43">
        <f>(1/3)*BC7+(1/3)*BH7+(1/3)*BL7</f>
        <v>11.083333333333332</v>
      </c>
    </row>
    <row r="8" spans="1:65">
      <c r="A8" s="27" t="s">
        <v>663</v>
      </c>
      <c r="B8" s="27" t="s">
        <v>664</v>
      </c>
      <c r="C8" s="28">
        <v>39501476947.110001</v>
      </c>
      <c r="D8" s="29">
        <v>69.970001220703125</v>
      </c>
      <c r="E8" s="29">
        <v>15.075177192687988</v>
      </c>
      <c r="F8" s="29">
        <v>8.3991894091303152</v>
      </c>
      <c r="G8" s="29">
        <v>20173300224</v>
      </c>
      <c r="H8" s="29">
        <v>4.3999998569488525</v>
      </c>
      <c r="I8" s="29" t="s">
        <v>25</v>
      </c>
      <c r="J8" s="29" t="s">
        <v>52</v>
      </c>
      <c r="K8" s="30">
        <v>322.50900000000001</v>
      </c>
      <c r="L8" s="30">
        <v>419.702</v>
      </c>
      <c r="M8" s="30">
        <v>27161.686000000002</v>
      </c>
      <c r="N8" s="26" t="s">
        <v>118</v>
      </c>
      <c r="O8" s="30" t="s">
        <v>18</v>
      </c>
      <c r="P8" s="30" t="s">
        <v>18</v>
      </c>
      <c r="Q8" s="30" t="s">
        <v>167</v>
      </c>
      <c r="R8" s="30">
        <v>6.7652792930603027</v>
      </c>
      <c r="S8" s="26" t="s">
        <v>18</v>
      </c>
      <c r="T8" s="26" t="s">
        <v>18</v>
      </c>
      <c r="U8" s="26" t="s">
        <v>18</v>
      </c>
      <c r="V8" s="26" t="s">
        <v>18</v>
      </c>
      <c r="W8" s="26">
        <v>13</v>
      </c>
      <c r="X8" s="26">
        <v>91.666702270507813</v>
      </c>
      <c r="Y8" s="26">
        <v>63.153800964355469</v>
      </c>
      <c r="Z8" s="26">
        <v>46.153800964355469</v>
      </c>
      <c r="AA8" s="26">
        <v>75</v>
      </c>
      <c r="AB8" s="26">
        <v>8.2842798233032227</v>
      </c>
      <c r="AC8" s="26">
        <v>8.6272220611572266</v>
      </c>
      <c r="AD8" s="26">
        <v>6.1137475967407227</v>
      </c>
      <c r="AE8" s="26">
        <v>7.7167878150939941</v>
      </c>
      <c r="AF8" s="26">
        <v>4.7251543998718262</v>
      </c>
      <c r="AG8" s="26">
        <v>3</v>
      </c>
      <c r="AH8" s="26" t="s">
        <v>167</v>
      </c>
      <c r="AI8" s="26" t="s">
        <v>167</v>
      </c>
      <c r="AJ8" s="26">
        <v>10</v>
      </c>
      <c r="AK8" s="26">
        <v>4.6853561401367188</v>
      </c>
      <c r="AL8" s="26" t="s">
        <v>18</v>
      </c>
      <c r="AM8" s="26" t="s">
        <v>18</v>
      </c>
      <c r="AN8" s="26" t="s">
        <v>18</v>
      </c>
      <c r="AO8" s="26" t="s">
        <v>18</v>
      </c>
      <c r="AP8" s="26" t="s">
        <v>18</v>
      </c>
      <c r="AQ8" s="26" t="s">
        <v>18</v>
      </c>
      <c r="AR8" s="26" t="s">
        <v>18</v>
      </c>
      <c r="AS8" s="26" t="s">
        <v>68</v>
      </c>
      <c r="AT8" s="26" t="s">
        <v>18</v>
      </c>
      <c r="AU8" s="26">
        <v>96</v>
      </c>
      <c r="AV8" s="26">
        <v>6</v>
      </c>
      <c r="AW8" s="26" t="s">
        <v>18</v>
      </c>
      <c r="AX8">
        <f>K8+L8+M8</f>
        <v>27903.897000000001</v>
      </c>
      <c r="AY8">
        <f>_xlfn.RANK.AVG(AX8,$AX$4:$AX$41,1)</f>
        <v>29</v>
      </c>
      <c r="AZ8">
        <f>_xlfn.RANK.AVG(R8,$R$4:$R$41,0)</f>
        <v>9</v>
      </c>
      <c r="BA8">
        <f>IF(U8=$AZ$2,1,0)</f>
        <v>0</v>
      </c>
      <c r="BC8">
        <f>($BB$2*AY8)+($BC$2*AZ8)+($BD$2*-BA8)</f>
        <v>14.3</v>
      </c>
      <c r="BD8">
        <f>_xlfn.RANK.AVG(AC8,$AC$4:$AC$41,0)</f>
        <v>18</v>
      </c>
      <c r="BE8">
        <f>_xlfn.RANK.AVG(AB8,$AB$4:$AB$41,0)</f>
        <v>7</v>
      </c>
      <c r="BF8">
        <f>_xlfn.RANK.AVG(Z8,$Z$4:$Z$41,0)</f>
        <v>5</v>
      </c>
      <c r="BG8">
        <f>_xlfn.RANK.AVG(AE8,$AE$4:$AE$41,0)</f>
        <v>30</v>
      </c>
      <c r="BH8">
        <f>($BF$2*BD8)+($BG$2*BE8)+($BH$2*BF8)+($BI$2*BG8)</f>
        <v>14.399999999999999</v>
      </c>
      <c r="BJ8">
        <f>_xlfn.RANK.AVG(AJ8,$AJ$4:$AJ$41,0)</f>
        <v>2.5</v>
      </c>
      <c r="BK8">
        <f>_xlfn.RANK.AVG(AF8,$AF$4:$AF$41,0)</f>
        <v>11</v>
      </c>
      <c r="BL8">
        <f>$BK$2*BJ8+$BL$2*BK8</f>
        <v>7.6</v>
      </c>
      <c r="BM8">
        <f>(1/3)*BC8+(1/3)*BH8+(1/3)*BL8</f>
        <v>12.1</v>
      </c>
    </row>
    <row r="9" spans="1:65">
      <c r="A9" s="27" t="s">
        <v>643</v>
      </c>
      <c r="B9" s="27" t="s">
        <v>644</v>
      </c>
      <c r="C9" s="28">
        <v>41100661527.110001</v>
      </c>
      <c r="D9" s="29">
        <v>57.130001068115234</v>
      </c>
      <c r="E9" s="29">
        <v>12.41773509979248</v>
      </c>
      <c r="F9" s="29">
        <v>25.776879484694206</v>
      </c>
      <c r="G9" s="29">
        <v>150038996992</v>
      </c>
      <c r="H9" s="29">
        <v>2.9800000190734863</v>
      </c>
      <c r="I9" s="29" t="s">
        <v>25</v>
      </c>
      <c r="J9" s="29" t="s">
        <v>121</v>
      </c>
      <c r="K9" s="30">
        <v>2550.75</v>
      </c>
      <c r="L9" s="30">
        <v>3139.6039999999998</v>
      </c>
      <c r="M9" s="30">
        <v>3658.212</v>
      </c>
      <c r="N9" s="26" t="s">
        <v>122</v>
      </c>
      <c r="O9" s="30">
        <v>5031.5400390625</v>
      </c>
      <c r="P9" s="30">
        <v>33.937730436553174</v>
      </c>
      <c r="Q9" s="30">
        <v>6.6175312995910645</v>
      </c>
      <c r="R9" s="30">
        <v>4.2337851524353027</v>
      </c>
      <c r="S9" s="26" t="s">
        <v>114</v>
      </c>
      <c r="T9" s="26" t="s">
        <v>114</v>
      </c>
      <c r="U9" s="26" t="s">
        <v>114</v>
      </c>
      <c r="V9" s="26" t="s">
        <v>18</v>
      </c>
      <c r="W9" s="26">
        <v>11</v>
      </c>
      <c r="X9" s="26">
        <v>90.909103393554688</v>
      </c>
      <c r="Y9" s="26">
        <v>63.818199157714844</v>
      </c>
      <c r="Z9" s="26">
        <v>45.454498291015625</v>
      </c>
      <c r="AA9" s="26">
        <v>75</v>
      </c>
      <c r="AB9" s="26">
        <v>7.9871363639831543</v>
      </c>
      <c r="AC9" s="26">
        <v>9.060877799987793</v>
      </c>
      <c r="AD9" s="26">
        <v>5.8389706611633301</v>
      </c>
      <c r="AE9" s="26">
        <v>8.4357948303222656</v>
      </c>
      <c r="AF9" s="26">
        <v>6.5073275566101074</v>
      </c>
      <c r="AG9" s="26">
        <v>3</v>
      </c>
      <c r="AH9" s="26">
        <v>5.1462712287902832</v>
      </c>
      <c r="AI9" s="26">
        <v>8.9855537414550781</v>
      </c>
      <c r="AJ9" s="26">
        <v>8.8592653274536133</v>
      </c>
      <c r="AK9" s="26">
        <v>4.0376315116882324</v>
      </c>
      <c r="AL9" s="26" t="s">
        <v>18</v>
      </c>
      <c r="AM9" s="26" t="s">
        <v>18</v>
      </c>
      <c r="AN9" s="26">
        <v>49.569999694824219</v>
      </c>
      <c r="AO9" s="26">
        <v>64</v>
      </c>
      <c r="AP9" s="26" t="s">
        <v>18</v>
      </c>
      <c r="AQ9" s="26" t="s">
        <v>18</v>
      </c>
      <c r="AR9" s="26" t="s">
        <v>18</v>
      </c>
      <c r="AS9" s="26" t="s">
        <v>67</v>
      </c>
      <c r="AT9" s="26" t="s">
        <v>18</v>
      </c>
      <c r="AU9" s="26">
        <v>80</v>
      </c>
      <c r="AV9" s="26">
        <v>7</v>
      </c>
      <c r="AW9" s="26" t="s">
        <v>18</v>
      </c>
      <c r="AX9">
        <f>K9+L9+M9</f>
        <v>9348.5659999999989</v>
      </c>
      <c r="AY9">
        <f>_xlfn.RANK.AVG(AX9,$AX$4:$AX$41,1)</f>
        <v>21</v>
      </c>
      <c r="AZ9">
        <f>_xlfn.RANK.AVG(R9,$R$4:$R$41,0)</f>
        <v>29</v>
      </c>
      <c r="BA9">
        <f>IF(U9=$AZ$2,1,0)</f>
        <v>1</v>
      </c>
      <c r="BC9">
        <f>($BB$2*AY9)+($BC$2*AZ9)+($BD$2*-BA9)</f>
        <v>16.8</v>
      </c>
      <c r="BD9">
        <f>_xlfn.RANK.AVG(AC9,$AC$4:$AC$41,0)</f>
        <v>11</v>
      </c>
      <c r="BE9">
        <f>_xlfn.RANK.AVG(AB9,$AB$4:$AB$41,0)</f>
        <v>9</v>
      </c>
      <c r="BF9">
        <f>_xlfn.RANK.AVG(Z9,$Z$4:$Z$41,0)</f>
        <v>8</v>
      </c>
      <c r="BG9">
        <f>_xlfn.RANK.AVG(AE9,$AE$4:$AE$41,0)</f>
        <v>20</v>
      </c>
      <c r="BH9">
        <f>($BF$2*BD9)+($BG$2*BE9)+($BH$2*BF9)+($BI$2*BG9)</f>
        <v>11.55</v>
      </c>
      <c r="BJ9">
        <f>_xlfn.RANK.AVG(AJ9,$AJ$4:$AJ$41,0)</f>
        <v>10</v>
      </c>
      <c r="BK9">
        <f>_xlfn.RANK.AVG(AF9,$AF$4:$AF$41,0)</f>
        <v>8</v>
      </c>
      <c r="BL9">
        <f>$BK$2*BJ9+$BL$2*BK9</f>
        <v>8.8000000000000007</v>
      </c>
      <c r="BM9">
        <f>(1/3)*BC9+(1/3)*BH9+(1/3)*BL9</f>
        <v>12.383333333333333</v>
      </c>
    </row>
    <row r="10" spans="1:65">
      <c r="A10" s="27" t="s">
        <v>1075</v>
      </c>
      <c r="B10" s="27" t="s">
        <v>1076</v>
      </c>
      <c r="C10" s="28">
        <v>13364316478.5</v>
      </c>
      <c r="D10" s="29">
        <v>125.87000274658203</v>
      </c>
      <c r="E10" s="29">
        <v>15.097938537597656</v>
      </c>
      <c r="F10" s="29">
        <v>0.44504285709501268</v>
      </c>
      <c r="G10" s="29">
        <v>8207799936</v>
      </c>
      <c r="H10" s="29">
        <v>-0.85000014305114746</v>
      </c>
      <c r="I10" s="29" t="s">
        <v>25</v>
      </c>
      <c r="J10" s="29" t="s">
        <v>52</v>
      </c>
      <c r="K10" s="30">
        <v>245.69900000000001</v>
      </c>
      <c r="L10" s="30">
        <v>185.34399999999999</v>
      </c>
      <c r="M10" s="30">
        <v>6367.2939999999999</v>
      </c>
      <c r="N10" s="26" t="s">
        <v>118</v>
      </c>
      <c r="O10" s="30" t="s">
        <v>18</v>
      </c>
      <c r="P10" s="30" t="s">
        <v>18</v>
      </c>
      <c r="Q10" s="30" t="s">
        <v>167</v>
      </c>
      <c r="R10" s="30">
        <v>3.680227518081665</v>
      </c>
      <c r="S10" s="26" t="s">
        <v>18</v>
      </c>
      <c r="T10" s="26" t="s">
        <v>18</v>
      </c>
      <c r="U10" s="26" t="s">
        <v>18</v>
      </c>
      <c r="V10" s="26" t="s">
        <v>18</v>
      </c>
      <c r="W10" s="26">
        <v>10</v>
      </c>
      <c r="X10" s="26">
        <v>75</v>
      </c>
      <c r="Y10" s="26">
        <v>58.799999237060547</v>
      </c>
      <c r="Z10" s="26">
        <v>40</v>
      </c>
      <c r="AA10" s="26">
        <v>75</v>
      </c>
      <c r="AB10" s="26">
        <v>7.086822509765625</v>
      </c>
      <c r="AC10" s="26">
        <v>9.4969854354858398</v>
      </c>
      <c r="AD10" s="26">
        <v>7.1545944213867188</v>
      </c>
      <c r="AE10" s="26">
        <v>6.9127974510192871</v>
      </c>
      <c r="AF10" s="26">
        <v>5.4758820533752441</v>
      </c>
      <c r="AG10" s="26">
        <v>1</v>
      </c>
      <c r="AH10" s="26" t="s">
        <v>167</v>
      </c>
      <c r="AI10" s="26" t="s">
        <v>167</v>
      </c>
      <c r="AJ10" s="26">
        <v>9.4326038360595703</v>
      </c>
      <c r="AK10" s="26">
        <v>0.52841287851333618</v>
      </c>
      <c r="AL10" s="26" t="s">
        <v>18</v>
      </c>
      <c r="AM10" s="26" t="s">
        <v>18</v>
      </c>
      <c r="AN10" s="26" t="s">
        <v>18</v>
      </c>
      <c r="AO10" s="26">
        <v>22</v>
      </c>
      <c r="AP10" s="26" t="s">
        <v>18</v>
      </c>
      <c r="AQ10" s="26" t="s">
        <v>18</v>
      </c>
      <c r="AR10" s="26" t="s">
        <v>18</v>
      </c>
      <c r="AS10" s="26" t="s">
        <v>66</v>
      </c>
      <c r="AT10" s="26" t="s">
        <v>18</v>
      </c>
      <c r="AU10" s="26">
        <v>82</v>
      </c>
      <c r="AV10" s="26">
        <v>8</v>
      </c>
      <c r="AW10" s="26" t="s">
        <v>18</v>
      </c>
      <c r="AX10">
        <f>K10+L10+M10</f>
        <v>6798.3369999999995</v>
      </c>
      <c r="AY10">
        <f>_xlfn.RANK.AVG(AX10,$AX$4:$AX$41,1)</f>
        <v>17</v>
      </c>
      <c r="AZ10">
        <f>_xlfn.RANK.AVG(R10,$R$4:$R$41,0)</f>
        <v>32</v>
      </c>
      <c r="BA10">
        <f>IF(U10=$AZ$2,1,0)</f>
        <v>0</v>
      </c>
      <c r="BC10">
        <f>($BB$2*AY10)+($BC$2*AZ10)+($BD$2*-BA10)</f>
        <v>16.399999999999999</v>
      </c>
      <c r="BD10">
        <f>_xlfn.RANK.AVG(AC10,$AC$4:$AC$41,0)</f>
        <v>2</v>
      </c>
      <c r="BE10">
        <f>_xlfn.RANK.AVG(AB10,$AB$4:$AB$41,0)</f>
        <v>27</v>
      </c>
      <c r="BF10">
        <f>_xlfn.RANK.AVG(Z10,$Z$4:$Z$41,0)</f>
        <v>12</v>
      </c>
      <c r="BG10">
        <f>_xlfn.RANK.AVG(AE10,$AE$4:$AE$41,0)</f>
        <v>37</v>
      </c>
      <c r="BH10">
        <f>($BF$2*BD10)+($BG$2*BE10)+($BH$2*BF10)+($BI$2*BG10)</f>
        <v>17.75</v>
      </c>
      <c r="BJ10">
        <f>_xlfn.RANK.AVG(AJ10,$AJ$4:$AJ$41,0)</f>
        <v>7</v>
      </c>
      <c r="BK10">
        <f>_xlfn.RANK.AVG(AF10,$AF$4:$AF$41,0)</f>
        <v>9</v>
      </c>
      <c r="BL10">
        <f>$BK$2*BJ10+$BL$2*BK10</f>
        <v>8.1999999999999993</v>
      </c>
      <c r="BM10">
        <f>(1/3)*BC10+(1/3)*BH10+(1/3)*BL10</f>
        <v>14.116666666666665</v>
      </c>
    </row>
    <row r="11" spans="1:65">
      <c r="A11" s="27" t="s">
        <v>617</v>
      </c>
      <c r="B11" s="27" t="s">
        <v>618</v>
      </c>
      <c r="C11" s="28">
        <v>43579873759.5</v>
      </c>
      <c r="D11" s="29">
        <v>129.35000610351563</v>
      </c>
      <c r="E11" s="29">
        <v>15.895838737487793</v>
      </c>
      <c r="F11" s="29">
        <v>7.4836937516530755</v>
      </c>
      <c r="G11" s="29">
        <v>20431000064</v>
      </c>
      <c r="H11" s="29">
        <v>5.2299999594688416</v>
      </c>
      <c r="I11" s="29" t="s">
        <v>25</v>
      </c>
      <c r="J11" s="29" t="s">
        <v>212</v>
      </c>
      <c r="K11" s="30">
        <v>1765.1189999999999</v>
      </c>
      <c r="L11" s="30">
        <v>1368.21</v>
      </c>
      <c r="M11" s="30">
        <v>11460.582</v>
      </c>
      <c r="N11" s="26" t="s">
        <v>118</v>
      </c>
      <c r="O11" s="30" t="s">
        <v>18</v>
      </c>
      <c r="P11" s="30" t="s">
        <v>18</v>
      </c>
      <c r="Q11" s="30" t="s">
        <v>167</v>
      </c>
      <c r="R11" s="30">
        <v>1.6658971309661865</v>
      </c>
      <c r="S11" s="26" t="s">
        <v>18</v>
      </c>
      <c r="T11" s="26" t="s">
        <v>114</v>
      </c>
      <c r="U11" s="26" t="s">
        <v>114</v>
      </c>
      <c r="V11" s="26" t="s">
        <v>18</v>
      </c>
      <c r="W11" s="26">
        <v>13</v>
      </c>
      <c r="X11" s="26">
        <v>92.307701110839844</v>
      </c>
      <c r="Y11" s="26">
        <v>60.307701110839844</v>
      </c>
      <c r="Z11" s="26">
        <v>53.846199035644531</v>
      </c>
      <c r="AA11" s="26">
        <v>75</v>
      </c>
      <c r="AB11" s="26">
        <v>6.5678024291992188</v>
      </c>
      <c r="AC11" s="26">
        <v>9.370356559753418</v>
      </c>
      <c r="AD11" s="26">
        <v>8.2019500732421875</v>
      </c>
      <c r="AE11" s="26">
        <v>7.6355686187744141</v>
      </c>
      <c r="AF11" s="26">
        <v>7.2760205268859863</v>
      </c>
      <c r="AG11" s="26">
        <v>10</v>
      </c>
      <c r="AH11" s="26">
        <v>8.0441999435424805</v>
      </c>
      <c r="AI11" s="26" t="s">
        <v>167</v>
      </c>
      <c r="AJ11" s="26">
        <v>7.4413037300109863</v>
      </c>
      <c r="AK11" s="26" t="s">
        <v>167</v>
      </c>
      <c r="AL11" s="26" t="s">
        <v>18</v>
      </c>
      <c r="AM11" s="26" t="s">
        <v>18</v>
      </c>
      <c r="AN11" s="26" t="s">
        <v>18</v>
      </c>
      <c r="AO11" s="26" t="s">
        <v>18</v>
      </c>
      <c r="AP11" s="26" t="s">
        <v>18</v>
      </c>
      <c r="AQ11" s="26" t="s">
        <v>18</v>
      </c>
      <c r="AR11" s="26" t="s">
        <v>18</v>
      </c>
      <c r="AS11" s="26" t="s">
        <v>67</v>
      </c>
      <c r="AT11" s="26" t="s">
        <v>18</v>
      </c>
      <c r="AU11" s="26">
        <v>58</v>
      </c>
      <c r="AV11" s="26">
        <v>4</v>
      </c>
      <c r="AW11" s="26" t="s">
        <v>18</v>
      </c>
      <c r="AX11">
        <f>K11+L11+M11</f>
        <v>14593.911</v>
      </c>
      <c r="AY11">
        <f>_xlfn.RANK.AVG(AX11,$AX$4:$AX$41,1)</f>
        <v>24</v>
      </c>
      <c r="AZ11">
        <f>_xlfn.RANK.AVG(R11,$R$4:$R$41,0)</f>
        <v>36</v>
      </c>
      <c r="BA11">
        <f>IF(U11=$AZ$2,1,0)</f>
        <v>1</v>
      </c>
      <c r="BC11">
        <f>($BB$2*AY11)+($BC$2*AZ11)+($BD$2*-BA11)</f>
        <v>20.099999999999998</v>
      </c>
      <c r="BD11">
        <f>_xlfn.RANK.AVG(AC11,$AC$4:$AC$41,0)</f>
        <v>5</v>
      </c>
      <c r="BE11">
        <f>_xlfn.RANK.AVG(AB11,$AB$4:$AB$41,0)</f>
        <v>31</v>
      </c>
      <c r="BF11">
        <f>_xlfn.RANK.AVG(Z11,$Z$4:$Z$41,0)</f>
        <v>1</v>
      </c>
      <c r="BG11">
        <f>_xlfn.RANK.AVG(AE11,$AE$4:$AE$41,0)</f>
        <v>31</v>
      </c>
      <c r="BH11">
        <f>($BF$2*BD11)+($BG$2*BE11)+($BH$2*BF11)+($BI$2*BG11)</f>
        <v>15.7</v>
      </c>
      <c r="BJ11">
        <f>_xlfn.RANK.AVG(AJ11,$AJ$4:$AJ$41,0)</f>
        <v>12.5</v>
      </c>
      <c r="BK11">
        <f>_xlfn.RANK.AVG(AF11,$AF$4:$AF$41,0)</f>
        <v>6</v>
      </c>
      <c r="BL11">
        <f>$BK$2*BJ11+$BL$2*BK11</f>
        <v>8.6</v>
      </c>
      <c r="BM11">
        <f>(1/3)*BC11+(1/3)*BH11+(1/3)*BL11</f>
        <v>14.799999999999997</v>
      </c>
    </row>
    <row r="12" spans="1:65">
      <c r="A12" s="27" t="s">
        <v>918</v>
      </c>
      <c r="B12" s="27" t="s">
        <v>919</v>
      </c>
      <c r="C12" s="28">
        <v>19517457801.849998</v>
      </c>
      <c r="D12" s="29">
        <v>57.290000915527344</v>
      </c>
      <c r="E12" s="29">
        <v>13.826679229736328</v>
      </c>
      <c r="F12" s="29">
        <v>3.5087323903279399</v>
      </c>
      <c r="G12" s="29">
        <v>15207000064</v>
      </c>
      <c r="H12" s="29">
        <v>2.7799999862909317</v>
      </c>
      <c r="I12" s="29" t="s">
        <v>25</v>
      </c>
      <c r="J12" s="29" t="s">
        <v>52</v>
      </c>
      <c r="K12" s="30">
        <v>479.07</v>
      </c>
      <c r="L12" s="30">
        <v>477.06900000000002</v>
      </c>
      <c r="M12" s="30">
        <v>10680.152</v>
      </c>
      <c r="N12" s="26" t="s">
        <v>118</v>
      </c>
      <c r="O12" s="30" t="s">
        <v>18</v>
      </c>
      <c r="P12" s="30" t="s">
        <v>18</v>
      </c>
      <c r="Q12" s="30" t="s">
        <v>167</v>
      </c>
      <c r="R12" s="30">
        <v>4.5244321823120117</v>
      </c>
      <c r="S12" s="26" t="s">
        <v>18</v>
      </c>
      <c r="T12" s="26" t="s">
        <v>18</v>
      </c>
      <c r="U12" s="26" t="s">
        <v>114</v>
      </c>
      <c r="V12" s="26" t="s">
        <v>18</v>
      </c>
      <c r="W12" s="26">
        <v>11</v>
      </c>
      <c r="X12" s="26">
        <v>90.909103393554688</v>
      </c>
      <c r="Y12" s="26">
        <v>64</v>
      </c>
      <c r="Z12" s="26">
        <v>45.454498291015625</v>
      </c>
      <c r="AA12" s="26">
        <v>75</v>
      </c>
      <c r="AB12" s="26">
        <v>8.5091152191162109</v>
      </c>
      <c r="AC12" s="26">
        <v>9.4568157196044922</v>
      </c>
      <c r="AD12" s="26">
        <v>4.186345100402832</v>
      </c>
      <c r="AE12" s="26">
        <v>7.0810480117797852</v>
      </c>
      <c r="AF12" s="26">
        <v>4.722419261932373</v>
      </c>
      <c r="AG12" s="26">
        <v>3</v>
      </c>
      <c r="AH12" s="26" t="s">
        <v>167</v>
      </c>
      <c r="AI12" s="26" t="s">
        <v>167</v>
      </c>
      <c r="AJ12" s="26">
        <v>1.0991510152816772</v>
      </c>
      <c r="AK12" s="26">
        <v>6.2484407424926758</v>
      </c>
      <c r="AL12" s="26" t="s">
        <v>18</v>
      </c>
      <c r="AM12" s="26" t="s">
        <v>18</v>
      </c>
      <c r="AN12" s="26" t="s">
        <v>18</v>
      </c>
      <c r="AO12" s="26" t="s">
        <v>18</v>
      </c>
      <c r="AP12" s="26" t="s">
        <v>18</v>
      </c>
      <c r="AQ12" s="26" t="s">
        <v>18</v>
      </c>
      <c r="AR12" s="26" t="s">
        <v>18</v>
      </c>
      <c r="AS12" s="26" t="s">
        <v>68</v>
      </c>
      <c r="AT12" s="26" t="s">
        <v>18</v>
      </c>
      <c r="AU12" s="26">
        <v>93</v>
      </c>
      <c r="AV12" s="26">
        <v>7</v>
      </c>
      <c r="AW12" s="26" t="s">
        <v>18</v>
      </c>
      <c r="AX12">
        <f>K12+L12+M12</f>
        <v>11636.290999999999</v>
      </c>
      <c r="AY12">
        <f>_xlfn.RANK.AVG(AX12,$AX$4:$AX$41,1)</f>
        <v>23</v>
      </c>
      <c r="AZ12">
        <f>_xlfn.RANK.AVG(R12,$R$4:$R$41,0)</f>
        <v>26</v>
      </c>
      <c r="BA12">
        <f>IF(U12=$AZ$2,1,0)</f>
        <v>1</v>
      </c>
      <c r="BC12">
        <f>($BB$2*AY12)+($BC$2*AZ12)+($BD$2*-BA12)</f>
        <v>16.7</v>
      </c>
      <c r="BD12">
        <f>_xlfn.RANK.AVG(AC12,$AC$4:$AC$41,0)</f>
        <v>3</v>
      </c>
      <c r="BE12">
        <f>_xlfn.RANK.AVG(AB12,$AB$4:$AB$41,0)</f>
        <v>3</v>
      </c>
      <c r="BF12">
        <f>_xlfn.RANK.AVG(Z12,$Z$4:$Z$41,0)</f>
        <v>8</v>
      </c>
      <c r="BG12">
        <f>_xlfn.RANK.AVG(AE12,$AE$4:$AE$41,0)</f>
        <v>35</v>
      </c>
      <c r="BH12">
        <f>($BF$2*BD12)+($BG$2*BE12)+($BH$2*BF12)+($BI$2*BG12)</f>
        <v>10.65</v>
      </c>
      <c r="BJ12">
        <f>_xlfn.RANK.AVG(AJ12,$AJ$4:$AJ$41,0)</f>
        <v>25</v>
      </c>
      <c r="BK12">
        <f>_xlfn.RANK.AVG(AF12,$AF$4:$AF$41,0)</f>
        <v>12</v>
      </c>
      <c r="BL12">
        <f>$BK$2*BJ12+$BL$2*BK12</f>
        <v>17.2</v>
      </c>
      <c r="BM12">
        <f>(1/3)*BC12+(1/3)*BH12+(1/3)*BL12</f>
        <v>14.85</v>
      </c>
    </row>
    <row r="13" spans="1:65">
      <c r="A13" s="17" t="s">
        <v>237</v>
      </c>
      <c r="B13" s="17" t="s">
        <v>238</v>
      </c>
      <c r="C13" s="18">
        <v>240538866717.70999</v>
      </c>
      <c r="D13" s="14">
        <v>175.00999450683594</v>
      </c>
      <c r="E13" s="14">
        <v>22.938751220703125</v>
      </c>
      <c r="F13" s="14">
        <v>3.8324222593614454</v>
      </c>
      <c r="G13" s="14">
        <v>91470999552</v>
      </c>
      <c r="H13" s="14">
        <v>6.5799999833106995</v>
      </c>
      <c r="I13" s="16" t="s">
        <v>25</v>
      </c>
      <c r="J13" s="16" t="s">
        <v>48</v>
      </c>
      <c r="K13" s="15">
        <v>3541.5859999999998</v>
      </c>
      <c r="L13" s="15">
        <v>1740.5650000000001</v>
      </c>
      <c r="M13" s="15">
        <v>75789.657000000007</v>
      </c>
      <c r="N13" s="16" t="s">
        <v>118</v>
      </c>
      <c r="O13" s="15" t="s">
        <v>18</v>
      </c>
      <c r="P13" s="15" t="s">
        <v>18</v>
      </c>
      <c r="Q13" s="15" t="s">
        <v>167</v>
      </c>
      <c r="R13" s="15">
        <v>5.584108829498291</v>
      </c>
      <c r="S13" s="16" t="s">
        <v>18</v>
      </c>
      <c r="T13" s="16" t="s">
        <v>18</v>
      </c>
      <c r="U13" s="16" t="s">
        <v>114</v>
      </c>
      <c r="V13" s="16" t="s">
        <v>18</v>
      </c>
      <c r="W13" s="16">
        <v>15</v>
      </c>
      <c r="X13" s="16" t="s">
        <v>18</v>
      </c>
      <c r="Y13" s="16">
        <v>62.400001525878906</v>
      </c>
      <c r="Z13" s="16">
        <v>33.333301544189453</v>
      </c>
      <c r="AA13" s="16" t="s">
        <v>18</v>
      </c>
      <c r="AB13" s="16">
        <v>7.1170811653137207</v>
      </c>
      <c r="AC13" s="16">
        <v>9.096959114074707</v>
      </c>
      <c r="AD13" s="16">
        <v>8.0719203948974609</v>
      </c>
      <c r="AE13" s="16">
        <v>8.5573024749755859</v>
      </c>
      <c r="AF13" s="16">
        <v>10</v>
      </c>
      <c r="AG13" s="16">
        <v>4.2301669120788574</v>
      </c>
      <c r="AH13" s="16" t="s">
        <v>167</v>
      </c>
      <c r="AI13" s="16" t="s">
        <v>167</v>
      </c>
      <c r="AJ13" s="16">
        <v>3</v>
      </c>
      <c r="AK13" s="16">
        <v>2.3189699649810791</v>
      </c>
      <c r="AL13" s="16" t="s">
        <v>18</v>
      </c>
      <c r="AM13" s="16" t="s">
        <v>18</v>
      </c>
      <c r="AN13" s="16">
        <v>27</v>
      </c>
      <c r="AO13" s="16" t="s">
        <v>18</v>
      </c>
      <c r="AP13" s="16" t="s">
        <v>18</v>
      </c>
      <c r="AQ13" s="16" t="s">
        <v>18</v>
      </c>
      <c r="AR13" s="16" t="s">
        <v>18</v>
      </c>
      <c r="AS13" s="16" t="s">
        <v>67</v>
      </c>
      <c r="AT13" s="16" t="s">
        <v>18</v>
      </c>
      <c r="AU13" s="16">
        <v>68</v>
      </c>
      <c r="AV13" s="16">
        <v>6</v>
      </c>
      <c r="AW13" s="16" t="s">
        <v>18</v>
      </c>
      <c r="AX13">
        <f>K13+L13+M13</f>
        <v>81071.808000000005</v>
      </c>
      <c r="AY13">
        <f>_xlfn.RANK.AVG(AX13,$AX$4:$AX$41,1)</f>
        <v>36</v>
      </c>
      <c r="AZ13">
        <f>_xlfn.RANK.AVG(R13,$R$4:$R$41,0)</f>
        <v>15</v>
      </c>
      <c r="BA13">
        <f>IF(U13=$AZ$2,1,0)</f>
        <v>1</v>
      </c>
      <c r="BC13">
        <f>($BB$2*AY13)+($BC$2*AZ13)+($BD$2*-BA13)</f>
        <v>18.599999999999998</v>
      </c>
      <c r="BD13">
        <f>_xlfn.RANK.AVG(AC13,$AC$4:$AC$41,0)</f>
        <v>10</v>
      </c>
      <c r="BE13">
        <f>_xlfn.RANK.AVG(AB13,$AB$4:$AB$41,0)</f>
        <v>25</v>
      </c>
      <c r="BF13">
        <f>_xlfn.RANK.AVG(Z13,$Z$4:$Z$41,0)</f>
        <v>26</v>
      </c>
      <c r="BG13">
        <f>_xlfn.RANK.AVG(AE13,$AE$4:$AE$41,0)</f>
        <v>16</v>
      </c>
      <c r="BH13">
        <f>($BF$2*BD13)+($BG$2*BE13)+($BH$2*BF13)+($BI$2*BG13)</f>
        <v>18.95</v>
      </c>
      <c r="BJ13">
        <f>_xlfn.RANK.AVG(AJ13,$AJ$4:$AJ$41,0)</f>
        <v>19.5</v>
      </c>
      <c r="BK13">
        <f>_xlfn.RANK.AVG(AF13,$AF$4:$AF$41,0)</f>
        <v>1</v>
      </c>
      <c r="BL13">
        <f>$BK$2*BJ13+$BL$2*BK13</f>
        <v>8.4</v>
      </c>
      <c r="BM13">
        <f>(1/3)*BC13+(1/3)*BH13+(1/3)*BL13</f>
        <v>15.316666666666666</v>
      </c>
    </row>
    <row r="14" spans="1:65">
      <c r="A14" s="27" t="s">
        <v>1026</v>
      </c>
      <c r="B14" s="27" t="s">
        <v>1027</v>
      </c>
      <c r="C14" s="28">
        <v>15380002211.940001</v>
      </c>
      <c r="D14" s="29">
        <v>106.52999877929688</v>
      </c>
      <c r="E14" s="29">
        <v>17.467130661010742</v>
      </c>
      <c r="F14" s="29">
        <v>-1.1067424066167231</v>
      </c>
      <c r="G14" s="29">
        <v>6345899904</v>
      </c>
      <c r="H14" s="29">
        <v>7.7300001382827759</v>
      </c>
      <c r="I14" s="29" t="s">
        <v>25</v>
      </c>
      <c r="J14" s="29" t="s">
        <v>52</v>
      </c>
      <c r="K14" s="30">
        <v>472.54700000000003</v>
      </c>
      <c r="L14" s="30">
        <v>317.52300000000002</v>
      </c>
      <c r="M14" s="30">
        <v>637.50199999999995</v>
      </c>
      <c r="N14" s="26" t="s">
        <v>118</v>
      </c>
      <c r="O14" s="30" t="s">
        <v>18</v>
      </c>
      <c r="P14" s="30" t="s">
        <v>18</v>
      </c>
      <c r="Q14" s="30" t="s">
        <v>167</v>
      </c>
      <c r="R14" s="30">
        <v>0.53363978862762451</v>
      </c>
      <c r="S14" s="26" t="s">
        <v>18</v>
      </c>
      <c r="T14" s="26" t="s">
        <v>18</v>
      </c>
      <c r="U14" s="26" t="s">
        <v>18</v>
      </c>
      <c r="V14" s="26" t="s">
        <v>18</v>
      </c>
      <c r="W14" s="26">
        <v>11</v>
      </c>
      <c r="X14" s="26">
        <v>90</v>
      </c>
      <c r="Y14" s="26">
        <v>64</v>
      </c>
      <c r="Z14" s="26">
        <v>27.272699356079102</v>
      </c>
      <c r="AA14" s="26">
        <v>75</v>
      </c>
      <c r="AB14" s="26">
        <v>7.1600093841552734</v>
      </c>
      <c r="AC14" s="26">
        <v>8.095001220703125</v>
      </c>
      <c r="AD14" s="26">
        <v>6.5755419731140137</v>
      </c>
      <c r="AE14" s="26">
        <v>9.3106899261474609</v>
      </c>
      <c r="AF14" s="26">
        <v>5.0898113250732422</v>
      </c>
      <c r="AG14" s="26">
        <v>1</v>
      </c>
      <c r="AH14" s="26" t="s">
        <v>167</v>
      </c>
      <c r="AI14" s="26" t="s">
        <v>167</v>
      </c>
      <c r="AJ14" s="26">
        <v>8.8592653274536133</v>
      </c>
      <c r="AK14" s="26">
        <v>2.7351562976837158</v>
      </c>
      <c r="AL14" s="26" t="s">
        <v>18</v>
      </c>
      <c r="AM14" s="26" t="s">
        <v>18</v>
      </c>
      <c r="AN14" s="26" t="s">
        <v>18</v>
      </c>
      <c r="AO14" s="26">
        <v>30</v>
      </c>
      <c r="AP14" s="26" t="s">
        <v>18</v>
      </c>
      <c r="AQ14" s="26" t="s">
        <v>18</v>
      </c>
      <c r="AR14" s="26" t="s">
        <v>18</v>
      </c>
      <c r="AS14" s="26" t="s">
        <v>67</v>
      </c>
      <c r="AT14" s="26" t="s">
        <v>18</v>
      </c>
      <c r="AU14" s="26">
        <v>70</v>
      </c>
      <c r="AV14" s="26">
        <v>5</v>
      </c>
      <c r="AW14" s="26" t="s">
        <v>18</v>
      </c>
      <c r="AX14">
        <f>K14+L14+M14</f>
        <v>1427.5720000000001</v>
      </c>
      <c r="AY14">
        <f>_xlfn.RANK.AVG(AX14,$AX$4:$AX$41,1)</f>
        <v>4</v>
      </c>
      <c r="AZ14">
        <f>_xlfn.RANK.AVG(R14,$R$4:$R$41,0)</f>
        <v>37</v>
      </c>
      <c r="BA14">
        <f>IF(U14=$AZ$2,1,0)</f>
        <v>0</v>
      </c>
      <c r="BC14">
        <f>($BB$2*AY14)+($BC$2*AZ14)+($BD$2*-BA14)</f>
        <v>12.7</v>
      </c>
      <c r="BD14">
        <f>_xlfn.RANK.AVG(AC14,$AC$4:$AC$41,0)</f>
        <v>27</v>
      </c>
      <c r="BE14">
        <f>_xlfn.RANK.AVG(AB14,$AB$4:$AB$41,0)</f>
        <v>24</v>
      </c>
      <c r="BF14">
        <f>_xlfn.RANK.AVG(Z14,$Z$4:$Z$41,0)</f>
        <v>36</v>
      </c>
      <c r="BG14">
        <f>_xlfn.RANK.AVG(AE14,$AE$4:$AE$41,0)</f>
        <v>6</v>
      </c>
      <c r="BH14">
        <f>($BF$2*BD14)+($BG$2*BE14)+($BH$2*BF14)+($BI$2*BG14)</f>
        <v>24.3</v>
      </c>
      <c r="BJ14">
        <f>_xlfn.RANK.AVG(AJ14,$AJ$4:$AJ$41,0)</f>
        <v>10</v>
      </c>
      <c r="BK14">
        <f>_xlfn.RANK.AVG(AF14,$AF$4:$AF$41,0)</f>
        <v>10</v>
      </c>
      <c r="BL14">
        <f>$BK$2*BJ14+$BL$2*BK14</f>
        <v>10</v>
      </c>
      <c r="BM14">
        <f>(1/3)*BC14+(1/3)*BH14+(1/3)*BL14</f>
        <v>15.666666666666664</v>
      </c>
    </row>
    <row r="15" spans="1:65">
      <c r="A15" s="27" t="s">
        <v>934</v>
      </c>
      <c r="B15" s="27" t="s">
        <v>935</v>
      </c>
      <c r="C15" s="28">
        <v>19108819596.420002</v>
      </c>
      <c r="D15" s="29">
        <v>34.889999389648438</v>
      </c>
      <c r="E15" s="29">
        <v>23.173131942749023</v>
      </c>
      <c r="F15" s="29">
        <v>9.6227078146566605</v>
      </c>
      <c r="G15" s="29">
        <v>12135928064</v>
      </c>
      <c r="H15" s="29">
        <v>1.4600000381469727</v>
      </c>
      <c r="I15" s="29" t="s">
        <v>25</v>
      </c>
      <c r="J15" s="29" t="s">
        <v>52</v>
      </c>
      <c r="K15" s="30">
        <v>559.12699999999995</v>
      </c>
      <c r="L15" s="30">
        <v>404.87200000000001</v>
      </c>
      <c r="M15" s="30">
        <v>3473.1219999999998</v>
      </c>
      <c r="N15" s="26" t="s">
        <v>118</v>
      </c>
      <c r="O15" s="30" t="s">
        <v>18</v>
      </c>
      <c r="P15" s="30" t="s">
        <v>18</v>
      </c>
      <c r="Q15" s="30" t="s">
        <v>167</v>
      </c>
      <c r="R15" s="30">
        <v>5.3155093193054199</v>
      </c>
      <c r="S15" s="26" t="s">
        <v>18</v>
      </c>
      <c r="T15" s="26" t="s">
        <v>18</v>
      </c>
      <c r="U15" s="26" t="s">
        <v>18</v>
      </c>
      <c r="V15" s="26" t="s">
        <v>18</v>
      </c>
      <c r="W15" s="26">
        <v>10</v>
      </c>
      <c r="X15" s="26">
        <v>92.307701110839844</v>
      </c>
      <c r="Y15" s="26">
        <v>61.400001525878906</v>
      </c>
      <c r="Z15" s="26">
        <v>30</v>
      </c>
      <c r="AA15" s="26">
        <v>75</v>
      </c>
      <c r="AB15" s="26">
        <v>7.0930380821228027</v>
      </c>
      <c r="AC15" s="26">
        <v>7.0365118980407715</v>
      </c>
      <c r="AD15" s="26">
        <v>7.5057802200317383</v>
      </c>
      <c r="AE15" s="26">
        <v>8.936920166015625</v>
      </c>
      <c r="AF15" s="26">
        <v>3.7927002906799316</v>
      </c>
      <c r="AG15" s="26">
        <v>2</v>
      </c>
      <c r="AH15" s="26" t="s">
        <v>167</v>
      </c>
      <c r="AI15" s="26" t="s">
        <v>167</v>
      </c>
      <c r="AJ15" s="26">
        <v>9.4326038360595703</v>
      </c>
      <c r="AK15" s="26">
        <v>4.5870771408081055</v>
      </c>
      <c r="AL15" s="26" t="s">
        <v>18</v>
      </c>
      <c r="AM15" s="26" t="s">
        <v>18</v>
      </c>
      <c r="AN15" s="26">
        <v>40</v>
      </c>
      <c r="AO15" s="26">
        <v>20</v>
      </c>
      <c r="AP15" s="26" t="s">
        <v>18</v>
      </c>
      <c r="AQ15" s="26" t="s">
        <v>18</v>
      </c>
      <c r="AR15" s="26" t="s">
        <v>18</v>
      </c>
      <c r="AS15" s="26" t="s">
        <v>67</v>
      </c>
      <c r="AT15" s="26" t="s">
        <v>18</v>
      </c>
      <c r="AU15" s="26">
        <v>47</v>
      </c>
      <c r="AV15" s="26">
        <v>8</v>
      </c>
      <c r="AW15" s="26" t="s">
        <v>18</v>
      </c>
      <c r="AX15">
        <f>K15+L15+M15</f>
        <v>4437.1210000000001</v>
      </c>
      <c r="AY15">
        <f>_xlfn.RANK.AVG(AX15,$AX$4:$AX$41,1)</f>
        <v>11</v>
      </c>
      <c r="AZ15">
        <f>_xlfn.RANK.AVG(R15,$R$4:$R$41,0)</f>
        <v>19</v>
      </c>
      <c r="BA15">
        <f>IF(U15=$AZ$2,1,0)</f>
        <v>0</v>
      </c>
      <c r="BC15">
        <f>($BB$2*AY15)+($BC$2*AZ15)+($BD$2*-BA15)</f>
        <v>10.100000000000001</v>
      </c>
      <c r="BD15">
        <f>_xlfn.RANK.AVG(AC15,$AC$4:$AC$41,0)</f>
        <v>35</v>
      </c>
      <c r="BE15">
        <f>_xlfn.RANK.AVG(AB15,$AB$4:$AB$41,0)</f>
        <v>26</v>
      </c>
      <c r="BF15">
        <f>_xlfn.RANK.AVG(Z15,$Z$4:$Z$41,0)</f>
        <v>32</v>
      </c>
      <c r="BG15">
        <f>_xlfn.RANK.AVG(AE15,$AE$4:$AE$41,0)</f>
        <v>13</v>
      </c>
      <c r="BH15">
        <f>($BF$2*BD15)+($BG$2*BE15)+($BH$2*BF15)+($BI$2*BG15)</f>
        <v>27.6</v>
      </c>
      <c r="BJ15">
        <f>_xlfn.RANK.AVG(AJ15,$AJ$4:$AJ$41,0)</f>
        <v>7</v>
      </c>
      <c r="BK15">
        <f>_xlfn.RANK.AVG(AF15,$AF$4:$AF$41,0)</f>
        <v>13</v>
      </c>
      <c r="BL15">
        <f>$BK$2*BJ15+$BL$2*BK15</f>
        <v>10.6</v>
      </c>
      <c r="BM15">
        <f>(1/3)*BC15+(1/3)*BH15+(1/3)*BL15</f>
        <v>16.100000000000001</v>
      </c>
    </row>
    <row r="16" spans="1:65">
      <c r="A16" s="17" t="s">
        <v>519</v>
      </c>
      <c r="B16" s="17" t="s">
        <v>520</v>
      </c>
      <c r="C16" s="18">
        <v>55258675997.349998</v>
      </c>
      <c r="D16" s="14">
        <v>154.14999389648438</v>
      </c>
      <c r="E16" s="14">
        <v>99.527252197265625</v>
      </c>
      <c r="F16" s="14">
        <v>5.8737198185394579</v>
      </c>
      <c r="G16" s="14">
        <v>15157000192</v>
      </c>
      <c r="H16" s="14">
        <v>1.3100000023841858</v>
      </c>
      <c r="I16" s="16" t="s">
        <v>25</v>
      </c>
      <c r="J16" s="16" t="s">
        <v>521</v>
      </c>
      <c r="K16" s="15">
        <v>27.917999999999999</v>
      </c>
      <c r="L16" s="15">
        <v>61.331000000000003</v>
      </c>
      <c r="M16" s="15">
        <v>1788.634</v>
      </c>
      <c r="N16" s="16" t="s">
        <v>122</v>
      </c>
      <c r="O16" s="15">
        <v>89.699996948242188</v>
      </c>
      <c r="P16" s="15">
        <v>5.637963353126473</v>
      </c>
      <c r="Q16" s="15" t="s">
        <v>167</v>
      </c>
      <c r="R16" s="15">
        <v>9.3660135269165039</v>
      </c>
      <c r="S16" s="16" t="s">
        <v>114</v>
      </c>
      <c r="T16" s="16" t="s">
        <v>114</v>
      </c>
      <c r="U16" s="16" t="s">
        <v>114</v>
      </c>
      <c r="V16" s="16" t="s">
        <v>114</v>
      </c>
      <c r="W16" s="16">
        <v>15</v>
      </c>
      <c r="X16" s="16">
        <v>62.5</v>
      </c>
      <c r="Y16" s="16">
        <v>62.599998474121094</v>
      </c>
      <c r="Z16" s="16">
        <v>40</v>
      </c>
      <c r="AA16" s="16">
        <v>75</v>
      </c>
      <c r="AB16" s="16">
        <v>4.7302656173706055</v>
      </c>
      <c r="AC16" s="16">
        <v>7.7799820899963379</v>
      </c>
      <c r="AD16" s="16">
        <v>2.8651814460754395</v>
      </c>
      <c r="AE16" s="16">
        <v>9.6405878067016602</v>
      </c>
      <c r="AF16" s="16">
        <v>1.5</v>
      </c>
      <c r="AG16" s="16">
        <v>3</v>
      </c>
      <c r="AH16" s="16">
        <v>6.0120205879211426</v>
      </c>
      <c r="AI16" s="16" t="s">
        <v>167</v>
      </c>
      <c r="AJ16" s="16">
        <v>0.34239599108695984</v>
      </c>
      <c r="AK16" s="16" t="s">
        <v>167</v>
      </c>
      <c r="AL16" s="16">
        <v>25.600000381469727</v>
      </c>
      <c r="AM16" s="16" t="s">
        <v>18</v>
      </c>
      <c r="AN16" s="16">
        <v>80.400001525878906</v>
      </c>
      <c r="AO16" s="16" t="s">
        <v>18</v>
      </c>
      <c r="AP16" s="16">
        <v>1.6451612903225805</v>
      </c>
      <c r="AQ16" s="16" t="s">
        <v>114</v>
      </c>
      <c r="AR16" s="16" t="s">
        <v>18</v>
      </c>
      <c r="AS16" s="16" t="s">
        <v>66</v>
      </c>
      <c r="AT16" s="16" t="s">
        <v>18</v>
      </c>
      <c r="AU16" s="16">
        <v>83</v>
      </c>
      <c r="AV16" s="16">
        <v>10</v>
      </c>
      <c r="AW16" s="16" t="s">
        <v>114</v>
      </c>
      <c r="AX16">
        <f>K16+L16+M16</f>
        <v>1877.883</v>
      </c>
      <c r="AY16">
        <f>_xlfn.RANK.AVG(AX16,$AX$4:$AX$41,1)</f>
        <v>6</v>
      </c>
      <c r="AZ16">
        <f>_xlfn.RANK.AVG(R16,$R$4:$R$41,0)</f>
        <v>1</v>
      </c>
      <c r="BA16">
        <f>IF(U16=$AZ$2,1,0)</f>
        <v>1</v>
      </c>
      <c r="BC16">
        <f>($BB$2*AY16)+($BC$2*AZ16)+($BD$2*-BA16)</f>
        <v>2.4000000000000004</v>
      </c>
      <c r="BD16">
        <f>_xlfn.RANK.AVG(AC16,$AC$4:$AC$41,0)</f>
        <v>29</v>
      </c>
      <c r="BE16">
        <f>_xlfn.RANK.AVG(AB16,$AB$4:$AB$41,0)</f>
        <v>37</v>
      </c>
      <c r="BF16">
        <f>_xlfn.RANK.AVG(Z16,$Z$4:$Z$41,0)</f>
        <v>12</v>
      </c>
      <c r="BG16">
        <f>_xlfn.RANK.AVG(AE16,$AE$4:$AE$41,0)</f>
        <v>2</v>
      </c>
      <c r="BH16">
        <f>($BF$2*BD16)+($BG$2*BE16)+($BH$2*BF16)+($BI$2*BG16)</f>
        <v>21.349999999999998</v>
      </c>
      <c r="BJ16">
        <f>_xlfn.RANK.AVG(AJ16,$AJ$4:$AJ$41,0)</f>
        <v>28.5</v>
      </c>
      <c r="BK16">
        <f>_xlfn.RANK.AVG(AF16,$AF$4:$AF$41,0)</f>
        <v>24</v>
      </c>
      <c r="BL16">
        <f>$BK$2*BJ16+$BL$2*BK16</f>
        <v>25.799999999999997</v>
      </c>
      <c r="BM16">
        <f>(1/3)*BC16+(1/3)*BH16+(1/3)*BL16</f>
        <v>16.516666666666662</v>
      </c>
    </row>
    <row r="17" spans="1:65">
      <c r="A17" s="17" t="s">
        <v>210</v>
      </c>
      <c r="B17" s="17" t="s">
        <v>211</v>
      </c>
      <c r="C17" s="18">
        <v>381777666011.5</v>
      </c>
      <c r="D17" s="14">
        <v>162.25</v>
      </c>
      <c r="E17" s="14">
        <v>25.405445098876953</v>
      </c>
      <c r="F17" s="14">
        <v>11.423711045718532</v>
      </c>
      <c r="G17" s="14">
        <v>83932999680</v>
      </c>
      <c r="H17" s="14">
        <v>6.1399999856948853</v>
      </c>
      <c r="I17" s="16" t="s">
        <v>25</v>
      </c>
      <c r="J17" s="16" t="s">
        <v>212</v>
      </c>
      <c r="K17" s="15">
        <v>2128.46</v>
      </c>
      <c r="L17" s="15">
        <v>2449.9949999999999</v>
      </c>
      <c r="M17" s="15">
        <v>214482.65299999999</v>
      </c>
      <c r="N17" s="16" t="s">
        <v>118</v>
      </c>
      <c r="O17" s="15" t="s">
        <v>18</v>
      </c>
      <c r="P17" s="15" t="s">
        <v>18</v>
      </c>
      <c r="Q17" s="15" t="s">
        <v>167</v>
      </c>
      <c r="R17" s="15">
        <v>6.9272756576538086</v>
      </c>
      <c r="S17" s="16" t="s">
        <v>18</v>
      </c>
      <c r="T17" s="16" t="s">
        <v>18</v>
      </c>
      <c r="U17" s="16" t="s">
        <v>18</v>
      </c>
      <c r="V17" s="16" t="s">
        <v>18</v>
      </c>
      <c r="W17" s="16">
        <v>15</v>
      </c>
      <c r="X17" s="16">
        <v>92.307701110839844</v>
      </c>
      <c r="Y17" s="16">
        <v>60.533298492431641</v>
      </c>
      <c r="Z17" s="16">
        <v>46.666698455810547</v>
      </c>
      <c r="AA17" s="16">
        <v>75</v>
      </c>
      <c r="AB17" s="16">
        <v>8.5699605941772461</v>
      </c>
      <c r="AC17" s="16">
        <v>9.2454128265380859</v>
      </c>
      <c r="AD17" s="16">
        <v>6.5765957832336426</v>
      </c>
      <c r="AE17" s="16">
        <v>8.5510597229003906</v>
      </c>
      <c r="AF17" s="16">
        <v>1.5</v>
      </c>
      <c r="AG17" s="16">
        <v>3</v>
      </c>
      <c r="AH17" s="16">
        <v>6.0120205879211426</v>
      </c>
      <c r="AI17" s="16" t="s">
        <v>167</v>
      </c>
      <c r="AJ17" s="16">
        <v>0.34239599108695984</v>
      </c>
      <c r="AK17" s="16" t="s">
        <v>167</v>
      </c>
      <c r="AL17" s="16" t="s">
        <v>18</v>
      </c>
      <c r="AM17" s="16" t="s">
        <v>18</v>
      </c>
      <c r="AN17" s="16">
        <v>41</v>
      </c>
      <c r="AO17" s="16" t="s">
        <v>18</v>
      </c>
      <c r="AP17" s="16" t="s">
        <v>18</v>
      </c>
      <c r="AQ17" s="16" t="s">
        <v>114</v>
      </c>
      <c r="AR17" s="16" t="s">
        <v>18</v>
      </c>
      <c r="AS17" s="16" t="s">
        <v>66</v>
      </c>
      <c r="AT17" s="16" t="s">
        <v>18</v>
      </c>
      <c r="AU17" s="16">
        <v>79</v>
      </c>
      <c r="AV17" s="16">
        <v>3</v>
      </c>
      <c r="AW17" s="16" t="s">
        <v>18</v>
      </c>
      <c r="AX17">
        <f>K17+L17+M17</f>
        <v>219061.10799999998</v>
      </c>
      <c r="AY17">
        <f>_xlfn.RANK.AVG(AX17,$AX$4:$AX$41,1)</f>
        <v>38</v>
      </c>
      <c r="AZ17">
        <f>_xlfn.RANK.AVG(R17,$R$4:$R$41,0)</f>
        <v>8</v>
      </c>
      <c r="BA17">
        <f>IF(U17=$AZ$2,1,0)</f>
        <v>0</v>
      </c>
      <c r="BC17">
        <f>($BB$2*AY17)+($BC$2*AZ17)+($BD$2*-BA17)</f>
        <v>17.600000000000001</v>
      </c>
      <c r="BD17">
        <f>_xlfn.RANK.AVG(AC17,$AC$4:$AC$41,0)</f>
        <v>6</v>
      </c>
      <c r="BE17">
        <f>_xlfn.RANK.AVG(AB17,$AB$4:$AB$41,0)</f>
        <v>2</v>
      </c>
      <c r="BF17">
        <f>_xlfn.RANK.AVG(Z17,$Z$4:$Z$41,0)</f>
        <v>4</v>
      </c>
      <c r="BG17">
        <f>_xlfn.RANK.AVG(AE17,$AE$4:$AE$41,0)</f>
        <v>17</v>
      </c>
      <c r="BH17">
        <f>($BF$2*BD17)+($BG$2*BE17)+($BH$2*BF17)+($BI$2*BG17)</f>
        <v>6.7</v>
      </c>
      <c r="BJ17">
        <f>_xlfn.RANK.AVG(AJ17,$AJ$4:$AJ$41,0)</f>
        <v>28.5</v>
      </c>
      <c r="BK17">
        <f>_xlfn.RANK.AVG(AF17,$AF$4:$AF$41,0)</f>
        <v>24</v>
      </c>
      <c r="BL17">
        <f>$BK$2*BJ17+$BL$2*BK17</f>
        <v>25.799999999999997</v>
      </c>
      <c r="BM17">
        <f>(1/3)*BC17+(1/3)*BH17+(1/3)*BL17</f>
        <v>16.7</v>
      </c>
    </row>
    <row r="18" spans="1:65">
      <c r="A18" s="17" t="s">
        <v>391</v>
      </c>
      <c r="B18" s="17" t="s">
        <v>392</v>
      </c>
      <c r="C18" s="18">
        <v>94253418770</v>
      </c>
      <c r="D18" s="14">
        <v>70</v>
      </c>
      <c r="E18" s="14">
        <v>21.320564270019531</v>
      </c>
      <c r="F18" s="14">
        <v>-2.7690305611235755</v>
      </c>
      <c r="G18" s="14">
        <v>36016000000</v>
      </c>
      <c r="H18" s="14">
        <v>3.6299999952316284</v>
      </c>
      <c r="I18" s="16" t="s">
        <v>25</v>
      </c>
      <c r="J18" s="16" t="s">
        <v>52</v>
      </c>
      <c r="K18" s="15">
        <v>954.95799999999997</v>
      </c>
      <c r="L18" s="15">
        <v>769.37900000000002</v>
      </c>
      <c r="M18" s="15">
        <v>32804.652999999998</v>
      </c>
      <c r="N18" s="16" t="s">
        <v>118</v>
      </c>
      <c r="O18" s="15" t="s">
        <v>18</v>
      </c>
      <c r="P18" s="15" t="s">
        <v>18</v>
      </c>
      <c r="Q18" s="15" t="s">
        <v>167</v>
      </c>
      <c r="R18" s="15">
        <v>5.2155447006225586</v>
      </c>
      <c r="S18" s="16" t="s">
        <v>18</v>
      </c>
      <c r="T18" s="16" t="s">
        <v>18</v>
      </c>
      <c r="U18" s="16" t="s">
        <v>18</v>
      </c>
      <c r="V18" s="16" t="s">
        <v>18</v>
      </c>
      <c r="W18" s="16">
        <v>11</v>
      </c>
      <c r="X18" s="16" t="s">
        <v>18</v>
      </c>
      <c r="Y18" s="16">
        <v>65.090896606445313</v>
      </c>
      <c r="Z18" s="16">
        <v>27.272699356079102</v>
      </c>
      <c r="AA18" s="16" t="s">
        <v>18</v>
      </c>
      <c r="AB18" s="16">
        <v>7.568413257598877</v>
      </c>
      <c r="AC18" s="16">
        <v>9.0268878936767578</v>
      </c>
      <c r="AD18" s="16">
        <v>7.4870615005493164</v>
      </c>
      <c r="AE18" s="16">
        <v>8.0227937698364258</v>
      </c>
      <c r="AF18" s="16">
        <v>7.4031600952148438</v>
      </c>
      <c r="AG18" s="16">
        <v>3</v>
      </c>
      <c r="AH18" s="16" t="s">
        <v>167</v>
      </c>
      <c r="AI18" s="16" t="s">
        <v>167</v>
      </c>
      <c r="AJ18" s="16">
        <v>3</v>
      </c>
      <c r="AK18" s="16">
        <v>5.13739013671875</v>
      </c>
      <c r="AL18" s="16" t="s">
        <v>18</v>
      </c>
      <c r="AM18" s="16" t="s">
        <v>18</v>
      </c>
      <c r="AN18" s="16" t="s">
        <v>18</v>
      </c>
      <c r="AO18" s="16">
        <v>50.509998321533203</v>
      </c>
      <c r="AP18" s="16" t="s">
        <v>18</v>
      </c>
      <c r="AQ18" s="16" t="s">
        <v>18</v>
      </c>
      <c r="AR18" s="16" t="s">
        <v>18</v>
      </c>
      <c r="AS18" s="16" t="s">
        <v>66</v>
      </c>
      <c r="AT18" s="16" t="s">
        <v>18</v>
      </c>
      <c r="AU18" s="16">
        <v>95</v>
      </c>
      <c r="AV18" s="16">
        <v>6</v>
      </c>
      <c r="AW18" s="16" t="s">
        <v>18</v>
      </c>
      <c r="AX18">
        <f>K18+L18+M18</f>
        <v>34528.99</v>
      </c>
      <c r="AY18">
        <f>_xlfn.RANK.AVG(AX18,$AX$4:$AX$41,1)</f>
        <v>30</v>
      </c>
      <c r="AZ18">
        <f>_xlfn.RANK.AVG(R18,$R$4:$R$41,0)</f>
        <v>20</v>
      </c>
      <c r="BA18">
        <f>IF(U18=$AZ$2,1,0)</f>
        <v>0</v>
      </c>
      <c r="BC18">
        <f>($BB$2*AY18)+($BC$2*AZ18)+($BD$2*-BA18)</f>
        <v>18</v>
      </c>
      <c r="BD18">
        <f>_xlfn.RANK.AVG(AC18,$AC$4:$AC$41,0)</f>
        <v>12</v>
      </c>
      <c r="BE18">
        <f>_xlfn.RANK.AVG(AB18,$AB$4:$AB$41,0)</f>
        <v>16</v>
      </c>
      <c r="BF18">
        <f>_xlfn.RANK.AVG(Z18,$Z$4:$Z$41,0)</f>
        <v>36</v>
      </c>
      <c r="BG18">
        <f>_xlfn.RANK.AVG(AE18,$AE$4:$AE$41,0)</f>
        <v>26</v>
      </c>
      <c r="BH18">
        <f>($BF$2*BD18)+($BG$2*BE18)+($BH$2*BF18)+($BI$2*BG18)</f>
        <v>21.8</v>
      </c>
      <c r="BJ18">
        <f>_xlfn.RANK.AVG(AJ18,$AJ$4:$AJ$41,0)</f>
        <v>19.5</v>
      </c>
      <c r="BK18">
        <f>_xlfn.RANK.AVG(AF18,$AF$4:$AF$41,0)</f>
        <v>5</v>
      </c>
      <c r="BL18">
        <f>$BK$2*BJ18+$BL$2*BK18</f>
        <v>10.8</v>
      </c>
      <c r="BM18">
        <f>(1/3)*BC18+(1/3)*BH18+(1/3)*BL18</f>
        <v>16.866666666666667</v>
      </c>
    </row>
    <row r="19" spans="1:65">
      <c r="A19" s="27" t="s">
        <v>1063</v>
      </c>
      <c r="B19" s="27" t="s">
        <v>1064</v>
      </c>
      <c r="C19" s="28">
        <v>14168069029.92</v>
      </c>
      <c r="D19" s="29">
        <v>29.639999389648438</v>
      </c>
      <c r="E19" s="29">
        <v>10.623442649841309</v>
      </c>
      <c r="F19" s="29">
        <v>4.6590140704681815</v>
      </c>
      <c r="G19" s="29">
        <v>12171900160</v>
      </c>
      <c r="H19" s="29">
        <v>2.0700000673532486</v>
      </c>
      <c r="I19" s="29" t="s">
        <v>25</v>
      </c>
      <c r="J19" s="29" t="s">
        <v>52</v>
      </c>
      <c r="K19" s="30">
        <v>411.37299999999999</v>
      </c>
      <c r="L19" s="30">
        <v>375.86599999999999</v>
      </c>
      <c r="M19" s="30">
        <v>15214.611999999999</v>
      </c>
      <c r="N19" s="26" t="s">
        <v>118</v>
      </c>
      <c r="O19" s="30" t="s">
        <v>18</v>
      </c>
      <c r="P19" s="30" t="s">
        <v>18</v>
      </c>
      <c r="Q19" s="30" t="s">
        <v>167</v>
      </c>
      <c r="R19" s="30">
        <v>3.7122600078582764</v>
      </c>
      <c r="S19" s="26" t="s">
        <v>18</v>
      </c>
      <c r="T19" s="26" t="s">
        <v>18</v>
      </c>
      <c r="U19" s="26" t="s">
        <v>18</v>
      </c>
      <c r="V19" s="26" t="s">
        <v>18</v>
      </c>
      <c r="W19" s="26">
        <v>11</v>
      </c>
      <c r="X19" s="26">
        <v>90</v>
      </c>
      <c r="Y19" s="26">
        <v>62.363601684570313</v>
      </c>
      <c r="Z19" s="26">
        <v>36.363601684570313</v>
      </c>
      <c r="AA19" s="26">
        <v>75</v>
      </c>
      <c r="AB19" s="26">
        <v>7.1779861450195313</v>
      </c>
      <c r="AC19" s="26">
        <v>8.3611373901367188</v>
      </c>
      <c r="AD19" s="26">
        <v>6.7890219688415527</v>
      </c>
      <c r="AE19" s="26">
        <v>9.3962221145629883</v>
      </c>
      <c r="AF19" s="26">
        <v>3.1120116710662842</v>
      </c>
      <c r="AG19" s="26">
        <v>1</v>
      </c>
      <c r="AH19" s="26" t="s">
        <v>167</v>
      </c>
      <c r="AI19" s="26" t="s">
        <v>167</v>
      </c>
      <c r="AJ19" s="26">
        <v>6.4928426742553711</v>
      </c>
      <c r="AK19" s="26">
        <v>2.8656201362609863</v>
      </c>
      <c r="AL19" s="26" t="s">
        <v>18</v>
      </c>
      <c r="AM19" s="26" t="s">
        <v>18</v>
      </c>
      <c r="AN19" s="26" t="s">
        <v>18</v>
      </c>
      <c r="AO19" s="26">
        <v>46</v>
      </c>
      <c r="AP19" s="26" t="s">
        <v>18</v>
      </c>
      <c r="AQ19" s="26" t="s">
        <v>18</v>
      </c>
      <c r="AR19" s="26" t="s">
        <v>18</v>
      </c>
      <c r="AS19" s="26" t="s">
        <v>67</v>
      </c>
      <c r="AT19" s="26" t="s">
        <v>18</v>
      </c>
      <c r="AU19" s="26">
        <v>80</v>
      </c>
      <c r="AV19" s="26">
        <v>1</v>
      </c>
      <c r="AW19" s="26" t="s">
        <v>18</v>
      </c>
      <c r="AX19">
        <f>K19+L19+M19</f>
        <v>16001.850999999999</v>
      </c>
      <c r="AY19">
        <f>_xlfn.RANK.AVG(AX19,$AX$4:$AX$41,1)</f>
        <v>25</v>
      </c>
      <c r="AZ19">
        <f>_xlfn.RANK.AVG(R19,$R$4:$R$41,0)</f>
        <v>31</v>
      </c>
      <c r="BA19">
        <f>IF(U19=$AZ$2,1,0)</f>
        <v>0</v>
      </c>
      <c r="BC19">
        <f>($BB$2*AY19)+($BC$2*AZ19)+($BD$2*-BA19)</f>
        <v>19.299999999999997</v>
      </c>
      <c r="BD19">
        <f>_xlfn.RANK.AVG(AC19,$AC$4:$AC$41,0)</f>
        <v>23</v>
      </c>
      <c r="BE19">
        <f>_xlfn.RANK.AVG(AB19,$AB$4:$AB$41,0)</f>
        <v>23</v>
      </c>
      <c r="BF19">
        <f>_xlfn.RANK.AVG(Z19,$Z$4:$Z$41,0)</f>
        <v>18</v>
      </c>
      <c r="BG19">
        <f>_xlfn.RANK.AVG(AE19,$AE$4:$AE$41,0)</f>
        <v>5</v>
      </c>
      <c r="BH19">
        <f>($BF$2*BD19)+($BG$2*BE19)+($BH$2*BF19)+($BI$2*BG19)</f>
        <v>18.149999999999999</v>
      </c>
      <c r="BJ19">
        <f>_xlfn.RANK.AVG(AJ19,$AJ$4:$AJ$41,0)</f>
        <v>14</v>
      </c>
      <c r="BK19">
        <f>_xlfn.RANK.AVG(AF19,$AF$4:$AF$41,0)</f>
        <v>14</v>
      </c>
      <c r="BL19">
        <f>$BK$2*BJ19+$BL$2*BK19</f>
        <v>14</v>
      </c>
      <c r="BM19">
        <f>(1/3)*BC19+(1/3)*BH19+(1/3)*BL19</f>
        <v>17.149999999999999</v>
      </c>
    </row>
    <row r="20" spans="1:65">
      <c r="A20" s="27" t="s">
        <v>603</v>
      </c>
      <c r="B20" s="27" t="s">
        <v>604</v>
      </c>
      <c r="C20" s="28">
        <v>44857043971.199997</v>
      </c>
      <c r="D20" s="29">
        <v>36.900001525878906</v>
      </c>
      <c r="E20" s="29">
        <v>12.582151412963867</v>
      </c>
      <c r="F20" s="29">
        <v>0.94058444045264089</v>
      </c>
      <c r="G20" s="29">
        <v>26640000000</v>
      </c>
      <c r="H20" s="29">
        <v>2.3200000077486038</v>
      </c>
      <c r="I20" s="29" t="s">
        <v>25</v>
      </c>
      <c r="J20" s="29" t="s">
        <v>52</v>
      </c>
      <c r="K20" s="30">
        <v>486.233</v>
      </c>
      <c r="L20" s="30">
        <v>650.01400000000001</v>
      </c>
      <c r="M20" s="30">
        <v>26245.646000000001</v>
      </c>
      <c r="N20" s="26" t="s">
        <v>118</v>
      </c>
      <c r="O20" s="30" t="s">
        <v>18</v>
      </c>
      <c r="P20" s="30" t="s">
        <v>18</v>
      </c>
      <c r="Q20" s="30" t="s">
        <v>167</v>
      </c>
      <c r="R20" s="30">
        <v>5.5694913864135742</v>
      </c>
      <c r="S20" s="26" t="s">
        <v>18</v>
      </c>
      <c r="T20" s="26" t="s">
        <v>18</v>
      </c>
      <c r="U20" s="26" t="s">
        <v>18</v>
      </c>
      <c r="V20" s="26" t="s">
        <v>18</v>
      </c>
      <c r="W20" s="26">
        <v>13</v>
      </c>
      <c r="X20" s="26" t="s">
        <v>18</v>
      </c>
      <c r="Y20" s="26">
        <v>58.615398406982422</v>
      </c>
      <c r="Z20" s="26">
        <v>30.769199371337891</v>
      </c>
      <c r="AA20" s="26" t="s">
        <v>18</v>
      </c>
      <c r="AB20" s="26">
        <v>8.3372526168823242</v>
      </c>
      <c r="AC20" s="26">
        <v>8.3623104095458984</v>
      </c>
      <c r="AD20" s="26">
        <v>7.5351715087890625</v>
      </c>
      <c r="AE20" s="26">
        <v>8.5272550582885742</v>
      </c>
      <c r="AF20" s="26">
        <v>3</v>
      </c>
      <c r="AG20" s="26">
        <v>3</v>
      </c>
      <c r="AH20" s="26" t="s">
        <v>167</v>
      </c>
      <c r="AI20" s="26" t="s">
        <v>167</v>
      </c>
      <c r="AJ20" s="26">
        <v>3</v>
      </c>
      <c r="AK20" s="26">
        <v>4.4357504844665527</v>
      </c>
      <c r="AL20" s="26" t="s">
        <v>18</v>
      </c>
      <c r="AM20" s="26" t="s">
        <v>18</v>
      </c>
      <c r="AN20" s="26" t="s">
        <v>18</v>
      </c>
      <c r="AO20" s="26" t="s">
        <v>18</v>
      </c>
      <c r="AP20" s="26" t="s">
        <v>18</v>
      </c>
      <c r="AQ20" s="26" t="s">
        <v>18</v>
      </c>
      <c r="AR20" s="26" t="s">
        <v>18</v>
      </c>
      <c r="AS20" s="26" t="s">
        <v>67</v>
      </c>
      <c r="AT20" s="26" t="s">
        <v>18</v>
      </c>
      <c r="AU20" s="26">
        <v>92</v>
      </c>
      <c r="AV20" s="26">
        <v>4</v>
      </c>
      <c r="AW20" s="26" t="s">
        <v>18</v>
      </c>
      <c r="AX20">
        <f>K20+L20+M20</f>
        <v>27381.893</v>
      </c>
      <c r="AY20">
        <f>_xlfn.RANK.AVG(AX20,$AX$4:$AX$41,1)</f>
        <v>28</v>
      </c>
      <c r="AZ20">
        <f>_xlfn.RANK.AVG(R20,$R$4:$R$41,0)</f>
        <v>16</v>
      </c>
      <c r="BA20">
        <f>IF(U20=$AZ$2,1,0)</f>
        <v>0</v>
      </c>
      <c r="BC20">
        <f>($BB$2*AY20)+($BC$2*AZ20)+($BD$2*-BA20)</f>
        <v>16</v>
      </c>
      <c r="BD20">
        <f>_xlfn.RANK.AVG(AC20,$AC$4:$AC$41,0)</f>
        <v>22</v>
      </c>
      <c r="BE20">
        <f>_xlfn.RANK.AVG(AB20,$AB$4:$AB$41,0)</f>
        <v>6</v>
      </c>
      <c r="BF20">
        <f>_xlfn.RANK.AVG(Z20,$Z$4:$Z$41,0)</f>
        <v>29.5</v>
      </c>
      <c r="BG20">
        <f>_xlfn.RANK.AVG(AE20,$AE$4:$AE$41,0)</f>
        <v>18</v>
      </c>
      <c r="BH20">
        <f>($BF$2*BD20)+($BG$2*BE20)+($BH$2*BF20)+($BI$2*BG20)</f>
        <v>19.074999999999999</v>
      </c>
      <c r="BJ20">
        <f>_xlfn.RANK.AVG(AJ20,$AJ$4:$AJ$41,0)</f>
        <v>19.5</v>
      </c>
      <c r="BK20">
        <f>_xlfn.RANK.AVG(AF20,$AF$4:$AF$41,0)</f>
        <v>16</v>
      </c>
      <c r="BL20">
        <f>$BK$2*BJ20+$BL$2*BK20</f>
        <v>17.399999999999999</v>
      </c>
      <c r="BM20">
        <f>(1/3)*BC20+(1/3)*BH20+(1/3)*BL20</f>
        <v>17.491666666666667</v>
      </c>
    </row>
    <row r="21" spans="1:65">
      <c r="A21" s="17" t="s">
        <v>438</v>
      </c>
      <c r="B21" s="17" t="s">
        <v>439</v>
      </c>
      <c r="C21" s="18">
        <v>74019862803.050003</v>
      </c>
      <c r="D21" s="14">
        <v>90.050003051757813</v>
      </c>
      <c r="E21" s="14">
        <v>23.696582794189453</v>
      </c>
      <c r="F21" s="14">
        <v>13.646658794967603</v>
      </c>
      <c r="G21" s="14">
        <v>19456999936</v>
      </c>
      <c r="H21" s="14">
        <v>2.7900000214576721</v>
      </c>
      <c r="I21" s="16" t="s">
        <v>25</v>
      </c>
      <c r="J21" s="16" t="s">
        <v>212</v>
      </c>
      <c r="K21" s="15">
        <v>230.697</v>
      </c>
      <c r="L21" s="15">
        <v>364.38</v>
      </c>
      <c r="M21" s="15">
        <v>38304.881999999998</v>
      </c>
      <c r="N21" s="16" t="s">
        <v>118</v>
      </c>
      <c r="O21" s="15" t="s">
        <v>18</v>
      </c>
      <c r="P21" s="15" t="s">
        <v>18</v>
      </c>
      <c r="Q21" s="15" t="s">
        <v>167</v>
      </c>
      <c r="R21" s="15">
        <v>6.376533031463623</v>
      </c>
      <c r="S21" s="16" t="s">
        <v>18</v>
      </c>
      <c r="T21" s="16" t="s">
        <v>18</v>
      </c>
      <c r="U21" s="16" t="s">
        <v>18</v>
      </c>
      <c r="V21" s="16" t="s">
        <v>18</v>
      </c>
      <c r="W21" s="16">
        <v>11</v>
      </c>
      <c r="X21" s="16" t="s">
        <v>18</v>
      </c>
      <c r="Y21" s="16">
        <v>62.545501708984375</v>
      </c>
      <c r="Z21" s="16">
        <v>36.363601684570313</v>
      </c>
      <c r="AA21" s="16" t="s">
        <v>18</v>
      </c>
      <c r="AB21" s="16">
        <v>8.2411136627197266</v>
      </c>
      <c r="AC21" s="16">
        <v>8.6759119033813477</v>
      </c>
      <c r="AD21" s="16">
        <v>8.2853994369506836</v>
      </c>
      <c r="AE21" s="16">
        <v>8.4523544311523438</v>
      </c>
      <c r="AF21" s="16">
        <v>1.5</v>
      </c>
      <c r="AG21" s="16">
        <v>3</v>
      </c>
      <c r="AH21" s="16">
        <v>5.8867955207824707</v>
      </c>
      <c r="AI21" s="16" t="s">
        <v>167</v>
      </c>
      <c r="AJ21" s="16">
        <v>3</v>
      </c>
      <c r="AK21" s="16" t="s">
        <v>167</v>
      </c>
      <c r="AL21" s="16" t="s">
        <v>18</v>
      </c>
      <c r="AM21" s="16" t="s">
        <v>18</v>
      </c>
      <c r="AN21" s="16">
        <v>41</v>
      </c>
      <c r="AO21" s="16" t="s">
        <v>18</v>
      </c>
      <c r="AP21" s="16" t="s">
        <v>18</v>
      </c>
      <c r="AQ21" s="16" t="s">
        <v>18</v>
      </c>
      <c r="AR21" s="16" t="s">
        <v>18</v>
      </c>
      <c r="AS21" s="16" t="s">
        <v>66</v>
      </c>
      <c r="AT21" s="16" t="s">
        <v>18</v>
      </c>
      <c r="AU21" s="16">
        <v>92</v>
      </c>
      <c r="AV21" s="16">
        <v>3</v>
      </c>
      <c r="AW21" s="16" t="s">
        <v>18</v>
      </c>
      <c r="AX21">
        <f>K21+L21+M21</f>
        <v>38899.958999999995</v>
      </c>
      <c r="AY21">
        <f>_xlfn.RANK.AVG(AX21,$AX$4:$AX$41,1)</f>
        <v>31</v>
      </c>
      <c r="AZ21">
        <f>_xlfn.RANK.AVG(R21,$R$4:$R$41,0)</f>
        <v>11</v>
      </c>
      <c r="BA21">
        <f>IF(U21=$AZ$2,1,0)</f>
        <v>0</v>
      </c>
      <c r="BC21">
        <f>($BB$2*AY21)+($BC$2*AZ21)+($BD$2*-BA21)</f>
        <v>15.7</v>
      </c>
      <c r="BD21">
        <f>_xlfn.RANK.AVG(AC21,$AC$4:$AC$41,0)</f>
        <v>15</v>
      </c>
      <c r="BE21">
        <f>_xlfn.RANK.AVG(AB21,$AB$4:$AB$41,0)</f>
        <v>8</v>
      </c>
      <c r="BF21">
        <f>_xlfn.RANK.AVG(Z21,$Z$4:$Z$41,0)</f>
        <v>18</v>
      </c>
      <c r="BG21">
        <f>_xlfn.RANK.AVG(AE21,$AE$4:$AE$41,0)</f>
        <v>19</v>
      </c>
      <c r="BH21">
        <f>($BF$2*BD21)+($BG$2*BE21)+($BH$2*BF21)+($BI$2*BG21)</f>
        <v>14.8</v>
      </c>
      <c r="BJ21">
        <f>_xlfn.RANK.AVG(AJ21,$AJ$4:$AJ$41,0)</f>
        <v>19.5</v>
      </c>
      <c r="BK21">
        <f>_xlfn.RANK.AVG(AF21,$AF$4:$AF$41,0)</f>
        <v>24</v>
      </c>
      <c r="BL21">
        <f>$BK$2*BJ21+$BL$2*BK21</f>
        <v>22.2</v>
      </c>
      <c r="BM21">
        <f>(1/3)*BC21+(1/3)*BH21+(1/3)*BL21</f>
        <v>17.566666666666666</v>
      </c>
    </row>
    <row r="22" spans="1:65">
      <c r="A22" s="27" t="s">
        <v>625</v>
      </c>
      <c r="B22" s="27" t="s">
        <v>626</v>
      </c>
      <c r="C22" s="28">
        <v>42557416276.700012</v>
      </c>
      <c r="D22" s="29">
        <v>30.670000076293945</v>
      </c>
      <c r="E22" s="29">
        <v>17.825674057006836</v>
      </c>
      <c r="F22" s="29">
        <v>-6.6905717276009131</v>
      </c>
      <c r="G22" s="29">
        <v>14813999872</v>
      </c>
      <c r="H22" s="29">
        <v>1.5600000321865082</v>
      </c>
      <c r="I22" s="29" t="s">
        <v>25</v>
      </c>
      <c r="J22" s="29" t="s">
        <v>48</v>
      </c>
      <c r="K22" s="30">
        <v>316.43900000000002</v>
      </c>
      <c r="L22" s="30">
        <v>183.505</v>
      </c>
      <c r="M22" s="30">
        <v>8236.3289999999997</v>
      </c>
      <c r="N22" s="26" t="s">
        <v>118</v>
      </c>
      <c r="O22" s="30" t="s">
        <v>18</v>
      </c>
      <c r="P22" s="30" t="s">
        <v>18</v>
      </c>
      <c r="Q22" s="30" t="s">
        <v>167</v>
      </c>
      <c r="R22" s="30">
        <v>6.1231927871704102</v>
      </c>
      <c r="S22" s="26" t="s">
        <v>114</v>
      </c>
      <c r="T22" s="26" t="s">
        <v>114</v>
      </c>
      <c r="U22" s="26" t="s">
        <v>114</v>
      </c>
      <c r="V22" s="26" t="s">
        <v>18</v>
      </c>
      <c r="W22" s="26">
        <v>11</v>
      </c>
      <c r="X22" s="26" t="s">
        <v>18</v>
      </c>
      <c r="Y22" s="26">
        <v>63.272701263427734</v>
      </c>
      <c r="Z22" s="26">
        <v>36.363601684570313</v>
      </c>
      <c r="AA22" s="26" t="s">
        <v>18</v>
      </c>
      <c r="AB22" s="26">
        <v>7.4158754348754883</v>
      </c>
      <c r="AC22" s="26">
        <v>7.2861943244934082</v>
      </c>
      <c r="AD22" s="26">
        <v>5.885775089263916</v>
      </c>
      <c r="AE22" s="26">
        <v>8.420562744140625</v>
      </c>
      <c r="AF22" s="26">
        <v>0</v>
      </c>
      <c r="AG22" s="26">
        <v>3</v>
      </c>
      <c r="AH22" s="26" t="s">
        <v>167</v>
      </c>
      <c r="AI22" s="26" t="s">
        <v>167</v>
      </c>
      <c r="AJ22" s="26">
        <v>10</v>
      </c>
      <c r="AK22" s="26">
        <v>6.3652019500732422</v>
      </c>
      <c r="AL22" s="26" t="s">
        <v>18</v>
      </c>
      <c r="AM22" s="26" t="s">
        <v>18</v>
      </c>
      <c r="AN22" s="26">
        <v>21</v>
      </c>
      <c r="AO22" s="26">
        <v>23.040000915527344</v>
      </c>
      <c r="AP22" s="26" t="s">
        <v>18</v>
      </c>
      <c r="AQ22" s="26" t="s">
        <v>18</v>
      </c>
      <c r="AR22" s="26" t="s">
        <v>18</v>
      </c>
      <c r="AS22" s="26" t="s">
        <v>67</v>
      </c>
      <c r="AT22" s="26" t="s">
        <v>18</v>
      </c>
      <c r="AU22" s="26">
        <v>65</v>
      </c>
      <c r="AV22" s="26">
        <v>10</v>
      </c>
      <c r="AW22" s="26" t="s">
        <v>18</v>
      </c>
      <c r="AX22">
        <f>K22+L22+M22</f>
        <v>8736.2729999999992</v>
      </c>
      <c r="AY22">
        <f>_xlfn.RANK.AVG(AX22,$AX$4:$AX$41,1)</f>
        <v>19</v>
      </c>
      <c r="AZ22">
        <f>_xlfn.RANK.AVG(R22,$R$4:$R$41,0)</f>
        <v>12</v>
      </c>
      <c r="BA22">
        <f>IF(U22=$AZ$2,1,0)</f>
        <v>1</v>
      </c>
      <c r="BC22">
        <f>($BB$2*AY22)+($BC$2*AZ22)+($BD$2*-BA22)</f>
        <v>10.899999999999999</v>
      </c>
      <c r="BD22">
        <f>_xlfn.RANK.AVG(AC22,$AC$4:$AC$41,0)</f>
        <v>32</v>
      </c>
      <c r="BE22">
        <f>_xlfn.RANK.AVG(AB22,$AB$4:$AB$41,0)</f>
        <v>17</v>
      </c>
      <c r="BF22">
        <f>_xlfn.RANK.AVG(Z22,$Z$4:$Z$41,0)</f>
        <v>18</v>
      </c>
      <c r="BG22">
        <f>_xlfn.RANK.AVG(AE22,$AE$4:$AE$41,0)</f>
        <v>21</v>
      </c>
      <c r="BH22">
        <f>($BF$2*BD22)+($BG$2*BE22)+($BH$2*BF22)+($BI$2*BG22)</f>
        <v>22.55</v>
      </c>
      <c r="BJ22">
        <f>_xlfn.RANK.AVG(AJ22,$AJ$4:$AJ$41,0)</f>
        <v>2.5</v>
      </c>
      <c r="BK22">
        <f>_xlfn.RANK.AVG(AF22,$AF$4:$AF$41,0)</f>
        <v>30.5</v>
      </c>
      <c r="BL22">
        <f>$BK$2*BJ22+$BL$2*BK22</f>
        <v>19.3</v>
      </c>
      <c r="BM22">
        <f>(1/3)*BC22+(1/3)*BH22+(1/3)*BL22</f>
        <v>17.583333333333332</v>
      </c>
    </row>
    <row r="23" spans="1:65">
      <c r="A23" s="27" t="s">
        <v>801</v>
      </c>
      <c r="B23" s="27" t="s">
        <v>802</v>
      </c>
      <c r="C23" s="28">
        <v>25441706767.32</v>
      </c>
      <c r="D23" s="29">
        <v>104.30999755859375</v>
      </c>
      <c r="E23" s="29">
        <v>34.3125</v>
      </c>
      <c r="F23" s="29">
        <v>10.633598365045271</v>
      </c>
      <c r="G23" s="29">
        <v>5867900032</v>
      </c>
      <c r="H23" s="29">
        <v>3.0799999833106995</v>
      </c>
      <c r="I23" s="29" t="s">
        <v>25</v>
      </c>
      <c r="J23" s="29" t="s">
        <v>212</v>
      </c>
      <c r="K23" s="30">
        <v>88.319000000000003</v>
      </c>
      <c r="L23" s="30">
        <v>59.997999999999998</v>
      </c>
      <c r="M23" s="30">
        <v>2362.002</v>
      </c>
      <c r="N23" s="26" t="s">
        <v>118</v>
      </c>
      <c r="O23" s="30" t="s">
        <v>18</v>
      </c>
      <c r="P23" s="30" t="s">
        <v>18</v>
      </c>
      <c r="Q23" s="30" t="s">
        <v>167</v>
      </c>
      <c r="R23" s="30">
        <v>7.6088967323303223</v>
      </c>
      <c r="S23" s="26" t="s">
        <v>18</v>
      </c>
      <c r="T23" s="26" t="s">
        <v>18</v>
      </c>
      <c r="U23" s="26" t="s">
        <v>114</v>
      </c>
      <c r="V23" s="26" t="s">
        <v>18</v>
      </c>
      <c r="W23" s="26">
        <v>10</v>
      </c>
      <c r="X23" s="26" t="s">
        <v>18</v>
      </c>
      <c r="Y23" s="26">
        <v>63.200000762939453</v>
      </c>
      <c r="Z23" s="26">
        <v>30</v>
      </c>
      <c r="AA23" s="26" t="s">
        <v>18</v>
      </c>
      <c r="AB23" s="26">
        <v>6.3235540390014648</v>
      </c>
      <c r="AC23" s="26">
        <v>6.7135090827941895</v>
      </c>
      <c r="AD23" s="26">
        <v>6.4898409843444824</v>
      </c>
      <c r="AE23" s="26">
        <v>8.0209932327270508</v>
      </c>
      <c r="AF23" s="26">
        <v>1.5</v>
      </c>
      <c r="AG23" s="26">
        <v>3</v>
      </c>
      <c r="AH23" s="26">
        <v>8.1558828353881836</v>
      </c>
      <c r="AI23" s="26" t="s">
        <v>167</v>
      </c>
      <c r="AJ23" s="26">
        <v>7.4413037300109863</v>
      </c>
      <c r="AK23" s="26" t="s">
        <v>167</v>
      </c>
      <c r="AL23" s="26">
        <v>18</v>
      </c>
      <c r="AM23" s="26" t="s">
        <v>18</v>
      </c>
      <c r="AN23" s="26" t="s">
        <v>18</v>
      </c>
      <c r="AO23" s="26" t="s">
        <v>18</v>
      </c>
      <c r="AP23" s="26" t="s">
        <v>18</v>
      </c>
      <c r="AQ23" s="26" t="s">
        <v>18</v>
      </c>
      <c r="AR23" s="26" t="s">
        <v>18</v>
      </c>
      <c r="AS23" s="26" t="s">
        <v>67</v>
      </c>
      <c r="AT23" s="26" t="s">
        <v>18</v>
      </c>
      <c r="AU23" s="26">
        <v>63</v>
      </c>
      <c r="AV23" s="26">
        <v>5</v>
      </c>
      <c r="AW23" s="26" t="s">
        <v>18</v>
      </c>
      <c r="AX23">
        <f>K23+L23+M23</f>
        <v>2510.319</v>
      </c>
      <c r="AY23">
        <f>_xlfn.RANK.AVG(AX23,$AX$4:$AX$41,1)</f>
        <v>7</v>
      </c>
      <c r="AZ23">
        <f>_xlfn.RANK.AVG(R23,$R$4:$R$41,0)</f>
        <v>2</v>
      </c>
      <c r="BA23">
        <f>IF(U23=$AZ$2,1,0)</f>
        <v>1</v>
      </c>
      <c r="BC23">
        <f>($BB$2*AY23)+($BC$2*AZ23)+($BD$2*-BA23)</f>
        <v>3.1000000000000005</v>
      </c>
      <c r="BD23">
        <f>_xlfn.RANK.AVG(AC23,$AC$4:$AC$41,0)</f>
        <v>36</v>
      </c>
      <c r="BE23">
        <f>_xlfn.RANK.AVG(AB23,$AB$4:$AB$41,0)</f>
        <v>33</v>
      </c>
      <c r="BF23">
        <f>_xlfn.RANK.AVG(Z23,$Z$4:$Z$41,0)</f>
        <v>32</v>
      </c>
      <c r="BG23">
        <f>_xlfn.RANK.AVG(AE23,$AE$4:$AE$41,0)</f>
        <v>27</v>
      </c>
      <c r="BH23">
        <f>($BF$2*BD23)+($BG$2*BE23)+($BH$2*BF23)+($BI$2*BG23)</f>
        <v>32.449999999999996</v>
      </c>
      <c r="BJ23">
        <f>_xlfn.RANK.AVG(AJ23,$AJ$4:$AJ$41,0)</f>
        <v>12.5</v>
      </c>
      <c r="BK23">
        <f>_xlfn.RANK.AVG(AF23,$AF$4:$AF$41,0)</f>
        <v>24</v>
      </c>
      <c r="BL23">
        <f>$BK$2*BJ23+$BL$2*BK23</f>
        <v>19.399999999999999</v>
      </c>
      <c r="BM23">
        <f>(1/3)*BC23+(1/3)*BH23+(1/3)*BL23</f>
        <v>18.316666666666663</v>
      </c>
    </row>
    <row r="24" spans="1:65">
      <c r="A24" s="17" t="s">
        <v>233</v>
      </c>
      <c r="B24" s="17" t="s">
        <v>234</v>
      </c>
      <c r="C24" s="18">
        <v>263758643844.63998</v>
      </c>
      <c r="D24" s="14">
        <v>61.180000305175781</v>
      </c>
      <c r="E24" s="14">
        <v>22.67656135559082</v>
      </c>
      <c r="F24" s="14">
        <v>4.6503524566256171</v>
      </c>
      <c r="G24" s="14">
        <v>45754000384</v>
      </c>
      <c r="H24" s="14">
        <v>2.4799999892711639</v>
      </c>
      <c r="I24" s="16" t="s">
        <v>25</v>
      </c>
      <c r="J24" s="16" t="s">
        <v>48</v>
      </c>
      <c r="K24" s="15">
        <v>610.48299999999995</v>
      </c>
      <c r="L24" s="15">
        <v>806.84900000000005</v>
      </c>
      <c r="M24" s="15">
        <v>38463.042999999998</v>
      </c>
      <c r="N24" s="16" t="s">
        <v>118</v>
      </c>
      <c r="O24" s="15" t="s">
        <v>18</v>
      </c>
      <c r="P24" s="15" t="s">
        <v>18</v>
      </c>
      <c r="Q24" s="15" t="s">
        <v>167</v>
      </c>
      <c r="R24" s="15">
        <v>6.4281039237976074</v>
      </c>
      <c r="S24" s="16" t="s">
        <v>18</v>
      </c>
      <c r="T24" s="16" t="s">
        <v>114</v>
      </c>
      <c r="U24" s="16" t="s">
        <v>114</v>
      </c>
      <c r="V24" s="16" t="s">
        <v>18</v>
      </c>
      <c r="W24" s="16">
        <v>14</v>
      </c>
      <c r="X24" s="16">
        <v>92.857101440429688</v>
      </c>
      <c r="Y24" s="16">
        <v>63.5</v>
      </c>
      <c r="Z24" s="16">
        <v>50</v>
      </c>
      <c r="AA24" s="16">
        <v>99</v>
      </c>
      <c r="AB24" s="16">
        <v>8.4268455505371094</v>
      </c>
      <c r="AC24" s="16">
        <v>8.6389532089233398</v>
      </c>
      <c r="AD24" s="16">
        <v>7.0347099304199219</v>
      </c>
      <c r="AE24" s="16">
        <v>7.5798511505126953</v>
      </c>
      <c r="AF24" s="16">
        <v>0</v>
      </c>
      <c r="AG24" s="16">
        <v>3</v>
      </c>
      <c r="AH24" s="16" t="s">
        <v>167</v>
      </c>
      <c r="AI24" s="16" t="s">
        <v>167</v>
      </c>
      <c r="AJ24" s="16">
        <v>3</v>
      </c>
      <c r="AK24" s="16">
        <v>3.220639705657959</v>
      </c>
      <c r="AL24" s="16" t="s">
        <v>18</v>
      </c>
      <c r="AM24" s="16" t="s">
        <v>18</v>
      </c>
      <c r="AN24" s="16">
        <v>42</v>
      </c>
      <c r="AO24" s="16" t="s">
        <v>18</v>
      </c>
      <c r="AP24" s="16" t="s">
        <v>18</v>
      </c>
      <c r="AQ24" s="16" t="s">
        <v>18</v>
      </c>
      <c r="AR24" s="16" t="s">
        <v>18</v>
      </c>
      <c r="AS24" s="16" t="s">
        <v>68</v>
      </c>
      <c r="AT24" s="16" t="s">
        <v>18</v>
      </c>
      <c r="AU24" s="16">
        <v>69</v>
      </c>
      <c r="AV24" s="16">
        <v>4</v>
      </c>
      <c r="AW24" s="16" t="s">
        <v>18</v>
      </c>
      <c r="AX24">
        <f>K24+L24+M24</f>
        <v>39880.375</v>
      </c>
      <c r="AY24">
        <f>_xlfn.RANK.AVG(AX24,$AX$4:$AX$41,1)</f>
        <v>32</v>
      </c>
      <c r="AZ24">
        <f>_xlfn.RANK.AVG(R24,$R$4:$R$41,0)</f>
        <v>10</v>
      </c>
      <c r="BA24">
        <f>IF(U24=$AZ$2,1,0)</f>
        <v>1</v>
      </c>
      <c r="BC24">
        <f>($BB$2*AY24)+($BC$2*AZ24)+($BD$2*-BA24)</f>
        <v>15.5</v>
      </c>
      <c r="BD24">
        <f>_xlfn.RANK.AVG(AC24,$AC$4:$AC$41,0)</f>
        <v>17</v>
      </c>
      <c r="BE24">
        <f>_xlfn.RANK.AVG(AB24,$AB$4:$AB$41,0)</f>
        <v>5</v>
      </c>
      <c r="BF24">
        <f>_xlfn.RANK.AVG(Z24,$Z$4:$Z$41,0)</f>
        <v>2.5</v>
      </c>
      <c r="BG24">
        <f>_xlfn.RANK.AVG(AE24,$AE$4:$AE$41,0)</f>
        <v>32</v>
      </c>
      <c r="BH24">
        <f>($BF$2*BD24)+($BG$2*BE24)+($BH$2*BF24)+($BI$2*BG24)</f>
        <v>13.375</v>
      </c>
      <c r="BJ24">
        <f>_xlfn.RANK.AVG(AJ24,$AJ$4:$AJ$41,0)</f>
        <v>19.5</v>
      </c>
      <c r="BK24">
        <f>_xlfn.RANK.AVG(AF24,$AF$4:$AF$41,0)</f>
        <v>30.5</v>
      </c>
      <c r="BL24">
        <f>$BK$2*BJ24+$BL$2*BK24</f>
        <v>26.1</v>
      </c>
      <c r="BM24">
        <f>(1/3)*BC24+(1/3)*BH24+(1/3)*BL24</f>
        <v>18.324999999999999</v>
      </c>
    </row>
    <row r="25" spans="1:65">
      <c r="A25" s="27" t="s">
        <v>894</v>
      </c>
      <c r="B25" s="27" t="s">
        <v>895</v>
      </c>
      <c r="C25" s="28">
        <v>20928337303.439995</v>
      </c>
      <c r="D25" s="29">
        <v>58.729999542236328</v>
      </c>
      <c r="E25" s="29">
        <v>52.408580780029297</v>
      </c>
      <c r="F25" s="29">
        <v>10.25221194164545</v>
      </c>
      <c r="G25" s="29">
        <v>52939999232</v>
      </c>
      <c r="H25" s="29">
        <v>-2.461750864982605</v>
      </c>
      <c r="I25" s="29" t="s">
        <v>25</v>
      </c>
      <c r="J25" s="29" t="s">
        <v>52</v>
      </c>
      <c r="K25" s="30">
        <v>3883.6010000000001</v>
      </c>
      <c r="L25" s="30">
        <v>2289.0100000000002</v>
      </c>
      <c r="M25" s="30">
        <v>9836.9519999999993</v>
      </c>
      <c r="N25" s="26" t="s">
        <v>118</v>
      </c>
      <c r="O25" s="30" t="s">
        <v>18</v>
      </c>
      <c r="P25" s="30" t="s">
        <v>18</v>
      </c>
      <c r="Q25" s="30" t="s">
        <v>167</v>
      </c>
      <c r="R25" s="30">
        <v>3.3707492351531982</v>
      </c>
      <c r="S25" s="26" t="s">
        <v>18</v>
      </c>
      <c r="T25" s="26" t="s">
        <v>114</v>
      </c>
      <c r="U25" s="26" t="s">
        <v>114</v>
      </c>
      <c r="V25" s="26" t="s">
        <v>18</v>
      </c>
      <c r="W25" s="26">
        <v>14</v>
      </c>
      <c r="X25" s="26">
        <v>71.428596496582031</v>
      </c>
      <c r="Y25" s="26">
        <v>64.571403503417969</v>
      </c>
      <c r="Z25" s="26">
        <v>35.714298248291016</v>
      </c>
      <c r="AA25" s="26">
        <v>75</v>
      </c>
      <c r="AB25" s="26">
        <v>5.8707318305969238</v>
      </c>
      <c r="AC25" s="26">
        <v>8.57208251953125</v>
      </c>
      <c r="AD25" s="26">
        <v>6.5349769592285156</v>
      </c>
      <c r="AE25" s="26">
        <v>9.0794296264648438</v>
      </c>
      <c r="AF25" s="26">
        <v>2.9392004013061523</v>
      </c>
      <c r="AG25" s="26">
        <v>3</v>
      </c>
      <c r="AH25" s="26" t="s">
        <v>167</v>
      </c>
      <c r="AI25" s="26" t="s">
        <v>167</v>
      </c>
      <c r="AJ25" s="26">
        <v>9.4326038360595703</v>
      </c>
      <c r="AK25" s="26">
        <v>3.3434865474700928</v>
      </c>
      <c r="AL25" s="26" t="s">
        <v>18</v>
      </c>
      <c r="AM25" s="26" t="s">
        <v>18</v>
      </c>
      <c r="AN25" s="26">
        <v>39</v>
      </c>
      <c r="AO25" s="26">
        <v>23.739999771118164</v>
      </c>
      <c r="AP25" s="26" t="s">
        <v>18</v>
      </c>
      <c r="AQ25" s="26" t="s">
        <v>18</v>
      </c>
      <c r="AR25" s="26" t="s">
        <v>18</v>
      </c>
      <c r="AS25" s="26" t="s">
        <v>69</v>
      </c>
      <c r="AT25" s="26" t="s">
        <v>18</v>
      </c>
      <c r="AU25" s="26">
        <v>85</v>
      </c>
      <c r="AV25" s="26">
        <v>10</v>
      </c>
      <c r="AW25" s="26" t="s">
        <v>114</v>
      </c>
      <c r="AX25">
        <f>K25+L25+M25</f>
        <v>16009.563</v>
      </c>
      <c r="AY25">
        <f>_xlfn.RANK.AVG(AX25,$AX$4:$AX$41,1)</f>
        <v>26</v>
      </c>
      <c r="AZ25">
        <f>_xlfn.RANK.AVG(R25,$R$4:$R$41,0)</f>
        <v>33</v>
      </c>
      <c r="BA25">
        <f>IF(U25=$AZ$2,1,0)</f>
        <v>1</v>
      </c>
      <c r="BC25">
        <f>($BB$2*AY25)+($BC$2*AZ25)+($BD$2*-BA25)</f>
        <v>20</v>
      </c>
      <c r="BD25">
        <f>_xlfn.RANK.AVG(AC25,$AC$4:$AC$41,0)</f>
        <v>19</v>
      </c>
      <c r="BE25">
        <f>_xlfn.RANK.AVG(AB25,$AB$4:$AB$41,0)</f>
        <v>34</v>
      </c>
      <c r="BF25">
        <f>_xlfn.RANK.AVG(Z25,$Z$4:$Z$41,0)</f>
        <v>23</v>
      </c>
      <c r="BG25">
        <f>_xlfn.RANK.AVG(AE25,$AE$4:$AE$41,0)</f>
        <v>9</v>
      </c>
      <c r="BH25">
        <f>($BF$2*BD25)+($BG$2*BE25)+($BH$2*BF25)+($BI$2*BG25)</f>
        <v>21.75</v>
      </c>
      <c r="BJ25">
        <f>_xlfn.RANK.AVG(AJ25,$AJ$4:$AJ$41,0)</f>
        <v>7</v>
      </c>
      <c r="BK25">
        <f>_xlfn.RANK.AVG(AF25,$AF$4:$AF$41,0)</f>
        <v>18</v>
      </c>
      <c r="BL25">
        <f>$BK$2*BJ25+$BL$2*BK25</f>
        <v>13.6</v>
      </c>
      <c r="BM25">
        <f>(1/3)*BC25+(1/3)*BH25+(1/3)*BL25</f>
        <v>18.45</v>
      </c>
    </row>
    <row r="26" spans="1:65">
      <c r="A26" s="27" t="s">
        <v>759</v>
      </c>
      <c r="B26" s="27" t="s">
        <v>760</v>
      </c>
      <c r="C26" s="28">
        <v>29024438846.700001</v>
      </c>
      <c r="D26" s="29">
        <v>133.14999389648438</v>
      </c>
      <c r="E26" s="29">
        <v>24.296365737915039</v>
      </c>
      <c r="F26" s="29">
        <v>-6.2654058177180065</v>
      </c>
      <c r="G26" s="29">
        <v>30603800064</v>
      </c>
      <c r="H26" s="29">
        <v>-4.6199998259544373</v>
      </c>
      <c r="I26" s="29" t="s">
        <v>25</v>
      </c>
      <c r="J26" s="29" t="s">
        <v>121</v>
      </c>
      <c r="K26" s="30">
        <v>445.553</v>
      </c>
      <c r="L26" s="30">
        <v>1047.403</v>
      </c>
      <c r="M26" s="30">
        <v>10010.133</v>
      </c>
      <c r="N26" s="26" t="s">
        <v>118</v>
      </c>
      <c r="O26" s="30">
        <v>1363.5799560546875</v>
      </c>
      <c r="P26" s="30">
        <v>48.1291258927169</v>
      </c>
      <c r="Q26" s="30">
        <v>4.8337998390197754</v>
      </c>
      <c r="R26" s="30">
        <v>2.1560382843017578</v>
      </c>
      <c r="S26" s="26" t="s">
        <v>114</v>
      </c>
      <c r="T26" s="26" t="s">
        <v>114</v>
      </c>
      <c r="U26" s="26" t="s">
        <v>114</v>
      </c>
      <c r="V26" s="26" t="s">
        <v>115</v>
      </c>
      <c r="W26" s="26">
        <v>11</v>
      </c>
      <c r="X26" s="26">
        <v>83.333297729492188</v>
      </c>
      <c r="Y26" s="26">
        <v>65.090896606445313</v>
      </c>
      <c r="Z26" s="26">
        <v>45.454498291015625</v>
      </c>
      <c r="AA26" s="26">
        <v>75</v>
      </c>
      <c r="AB26" s="26">
        <v>7.3447222709655762</v>
      </c>
      <c r="AC26" s="26">
        <v>8.0376806259155273</v>
      </c>
      <c r="AD26" s="26">
        <v>6.7785162925720215</v>
      </c>
      <c r="AE26" s="26">
        <v>8.59197998046875</v>
      </c>
      <c r="AF26" s="26">
        <v>1.7999999523162842</v>
      </c>
      <c r="AG26" s="26">
        <v>3</v>
      </c>
      <c r="AH26" s="26">
        <v>4.6929821968078613</v>
      </c>
      <c r="AI26" s="26">
        <v>2</v>
      </c>
      <c r="AJ26" s="26">
        <v>0</v>
      </c>
      <c r="AK26" s="26">
        <v>0</v>
      </c>
      <c r="AL26" s="26" t="s">
        <v>18</v>
      </c>
      <c r="AM26" s="26" t="s">
        <v>18</v>
      </c>
      <c r="AN26" s="26">
        <v>67</v>
      </c>
      <c r="AO26" s="26" t="s">
        <v>18</v>
      </c>
      <c r="AP26" s="26" t="s">
        <v>18</v>
      </c>
      <c r="AQ26" s="26" t="s">
        <v>114</v>
      </c>
      <c r="AR26" s="26" t="s">
        <v>115</v>
      </c>
      <c r="AS26" s="26" t="s">
        <v>66</v>
      </c>
      <c r="AT26" s="26">
        <v>46.091942460517046</v>
      </c>
      <c r="AU26" s="26">
        <v>54</v>
      </c>
      <c r="AV26" s="26">
        <v>9</v>
      </c>
      <c r="AW26" s="26" t="s">
        <v>115</v>
      </c>
      <c r="AX26">
        <f>K26+L26+M26</f>
        <v>11503.089</v>
      </c>
      <c r="AY26">
        <f>_xlfn.RANK.AVG(AX26,$AX$4:$AX$41,1)</f>
        <v>22</v>
      </c>
      <c r="AZ26">
        <f>_xlfn.RANK.AVG(R26,$R$4:$R$41,0)</f>
        <v>35</v>
      </c>
      <c r="BA26">
        <f>IF(U26=$AZ$2,1,0)</f>
        <v>1</v>
      </c>
      <c r="BC26">
        <f>($BB$2*AY26)+($BC$2*AZ26)+($BD$2*-BA26)</f>
        <v>19</v>
      </c>
      <c r="BD26">
        <f>_xlfn.RANK.AVG(AC26,$AC$4:$AC$41,0)</f>
        <v>28</v>
      </c>
      <c r="BE26">
        <f>_xlfn.RANK.AVG(AB26,$AB$4:$AB$41,0)</f>
        <v>20</v>
      </c>
      <c r="BF26">
        <f>_xlfn.RANK.AVG(Z26,$Z$4:$Z$41,0)</f>
        <v>8</v>
      </c>
      <c r="BG26">
        <f>_xlfn.RANK.AVG(AE26,$AE$4:$AE$41,0)</f>
        <v>14</v>
      </c>
      <c r="BH26">
        <f>($BF$2*BD26)+($BG$2*BE26)+($BH$2*BF26)+($BI$2*BG26)</f>
        <v>18.2</v>
      </c>
      <c r="BJ26">
        <f>_xlfn.RANK.AVG(AJ26,$AJ$4:$AJ$41,0)</f>
        <v>32</v>
      </c>
      <c r="BK26">
        <f>_xlfn.RANK.AVG(AF26,$AF$4:$AF$41,0)</f>
        <v>20.5</v>
      </c>
      <c r="BL26">
        <f>$BK$2*BJ26+$BL$2*BK26</f>
        <v>25.1</v>
      </c>
      <c r="BM26">
        <f>(1/3)*BC26+(1/3)*BH26+(1/3)*BL26</f>
        <v>20.766666666666666</v>
      </c>
    </row>
    <row r="27" spans="1:65">
      <c r="A27" s="17" t="s">
        <v>411</v>
      </c>
      <c r="B27" s="17" t="s">
        <v>412</v>
      </c>
      <c r="C27" s="18">
        <v>81816121405.259995</v>
      </c>
      <c r="D27" s="14">
        <v>177.21000671386719</v>
      </c>
      <c r="E27" s="14">
        <v>19.117198944091797</v>
      </c>
      <c r="F27" s="14">
        <v>25.34089661813934</v>
      </c>
      <c r="G27" s="14">
        <v>107411998720</v>
      </c>
      <c r="H27" s="14">
        <v>8.9599997997283936</v>
      </c>
      <c r="I27" s="16" t="s">
        <v>25</v>
      </c>
      <c r="J27" s="16" t="s">
        <v>121</v>
      </c>
      <c r="K27" s="15">
        <v>912.51199999999994</v>
      </c>
      <c r="L27" s="15">
        <v>1491.5989999999999</v>
      </c>
      <c r="M27" s="15">
        <v>39726.767999999996</v>
      </c>
      <c r="N27" s="16" t="s">
        <v>118</v>
      </c>
      <c r="O27" s="15" t="s">
        <v>18</v>
      </c>
      <c r="P27" s="15" t="s">
        <v>18</v>
      </c>
      <c r="Q27" s="15">
        <v>8.4494504928588867</v>
      </c>
      <c r="R27" s="15">
        <v>7.1738672256469727</v>
      </c>
      <c r="S27" s="16" t="s">
        <v>18</v>
      </c>
      <c r="T27" s="16" t="s">
        <v>18</v>
      </c>
      <c r="U27" s="16" t="s">
        <v>18</v>
      </c>
      <c r="V27" s="16" t="s">
        <v>18</v>
      </c>
      <c r="W27" s="16">
        <v>12</v>
      </c>
      <c r="X27" s="16" t="s">
        <v>18</v>
      </c>
      <c r="Y27" s="16">
        <v>64.75</v>
      </c>
      <c r="Z27" s="16">
        <v>33.333301544189453</v>
      </c>
      <c r="AA27" s="16" t="s">
        <v>18</v>
      </c>
      <c r="AB27" s="16">
        <v>6.8576960563659668</v>
      </c>
      <c r="AC27" s="16">
        <v>8.3852624893188477</v>
      </c>
      <c r="AD27" s="16">
        <v>7.8681468963623047</v>
      </c>
      <c r="AE27" s="16">
        <v>7.0756025314331055</v>
      </c>
      <c r="AF27" s="16">
        <v>1.7999999523162842</v>
      </c>
      <c r="AG27" s="16">
        <v>3</v>
      </c>
      <c r="AH27" s="16">
        <v>7.3618278503417969</v>
      </c>
      <c r="AI27" s="16">
        <v>2</v>
      </c>
      <c r="AJ27" s="16">
        <v>1.0991510152816772</v>
      </c>
      <c r="AK27" s="16">
        <v>0</v>
      </c>
      <c r="AL27" s="16" t="s">
        <v>18</v>
      </c>
      <c r="AM27" s="16" t="s">
        <v>18</v>
      </c>
      <c r="AN27" s="16" t="s">
        <v>18</v>
      </c>
      <c r="AO27" s="16" t="s">
        <v>18</v>
      </c>
      <c r="AP27" s="16" t="s">
        <v>18</v>
      </c>
      <c r="AQ27" s="16" t="s">
        <v>18</v>
      </c>
      <c r="AR27" s="16" t="s">
        <v>18</v>
      </c>
      <c r="AS27" s="16" t="s">
        <v>67</v>
      </c>
      <c r="AT27" s="16" t="s">
        <v>18</v>
      </c>
      <c r="AU27" s="16">
        <v>83</v>
      </c>
      <c r="AV27" s="16">
        <v>1</v>
      </c>
      <c r="AW27" s="16" t="s">
        <v>18</v>
      </c>
      <c r="AX27">
        <f>K27+L27+M27</f>
        <v>42130.878999999994</v>
      </c>
      <c r="AY27">
        <f>_xlfn.RANK.AVG(AX27,$AX$4:$AX$41,1)</f>
        <v>33</v>
      </c>
      <c r="AZ27">
        <f>_xlfn.RANK.AVG(R27,$R$4:$R$41,0)</f>
        <v>4</v>
      </c>
      <c r="BA27">
        <f>IF(U27=$AZ$2,1,0)</f>
        <v>0</v>
      </c>
      <c r="BC27">
        <f>($BB$2*AY27)+($BC$2*AZ27)+($BD$2*-BA27)</f>
        <v>14.4</v>
      </c>
      <c r="BD27">
        <f>_xlfn.RANK.AVG(AC27,$AC$4:$AC$41,0)</f>
        <v>20</v>
      </c>
      <c r="BE27">
        <f>_xlfn.RANK.AVG(AB27,$AB$4:$AB$41,0)</f>
        <v>29</v>
      </c>
      <c r="BF27">
        <f>_xlfn.RANK.AVG(Z27,$Z$4:$Z$41,0)</f>
        <v>26</v>
      </c>
      <c r="BG27">
        <f>_xlfn.RANK.AVG(AE27,$AE$4:$AE$41,0)</f>
        <v>36</v>
      </c>
      <c r="BH27">
        <f>($BF$2*BD27)+($BG$2*BE27)+($BH$2*BF27)+($BI$2*BG27)</f>
        <v>26.95</v>
      </c>
      <c r="BJ27">
        <f>_xlfn.RANK.AVG(AJ27,$AJ$4:$AJ$41,0)</f>
        <v>25</v>
      </c>
      <c r="BK27">
        <f>_xlfn.RANK.AVG(AF27,$AF$4:$AF$41,0)</f>
        <v>20.5</v>
      </c>
      <c r="BL27">
        <f>$BK$2*BJ27+$BL$2*BK27</f>
        <v>22.299999999999997</v>
      </c>
      <c r="BM27">
        <f>(1/3)*BC27+(1/3)*BH27+(1/3)*BL27</f>
        <v>21.216666666666661</v>
      </c>
    </row>
    <row r="28" spans="1:65">
      <c r="A28" s="17" t="s">
        <v>202</v>
      </c>
      <c r="B28" s="17" t="s">
        <v>203</v>
      </c>
      <c r="C28" s="18">
        <v>484852788714.58002</v>
      </c>
      <c r="D28" s="14">
        <v>60.169998168945313</v>
      </c>
      <c r="E28" s="14">
        <v>27.051584243774414</v>
      </c>
      <c r="F28" s="14">
        <v>14.889837781842651</v>
      </c>
      <c r="G28" s="14">
        <v>648124989440</v>
      </c>
      <c r="H28" s="14">
        <v>1.9202029854059217</v>
      </c>
      <c r="I28" s="16" t="s">
        <v>25</v>
      </c>
      <c r="J28" s="16" t="s">
        <v>121</v>
      </c>
      <c r="K28" s="15">
        <v>8316.4189999999999</v>
      </c>
      <c r="L28" s="15">
        <v>10957.233</v>
      </c>
      <c r="M28" s="15">
        <v>188574.90900000001</v>
      </c>
      <c r="N28" s="16" t="s">
        <v>118</v>
      </c>
      <c r="O28" s="15" t="s">
        <v>18</v>
      </c>
      <c r="P28" s="15" t="s">
        <v>18</v>
      </c>
      <c r="Q28" s="15">
        <v>5.1727557182312012</v>
      </c>
      <c r="R28" s="15">
        <v>5.3966422080993652</v>
      </c>
      <c r="S28" s="16" t="s">
        <v>18</v>
      </c>
      <c r="T28" s="16" t="s">
        <v>18</v>
      </c>
      <c r="U28" s="16" t="s">
        <v>18</v>
      </c>
      <c r="V28" s="16" t="s">
        <v>18</v>
      </c>
      <c r="W28" s="16">
        <v>11</v>
      </c>
      <c r="X28" s="16" t="s">
        <v>18</v>
      </c>
      <c r="Y28" s="16">
        <v>57.727298736572266</v>
      </c>
      <c r="Z28" s="16">
        <v>27.272699356079102</v>
      </c>
      <c r="AA28" s="16" t="s">
        <v>18</v>
      </c>
      <c r="AB28" s="16">
        <v>7.8166065216064453</v>
      </c>
      <c r="AC28" s="16">
        <v>8.2523164749145508</v>
      </c>
      <c r="AD28" s="16">
        <v>9.2422971725463867</v>
      </c>
      <c r="AE28" s="16">
        <v>9.1725845336914063</v>
      </c>
      <c r="AF28" s="16">
        <v>2.4000000953674316</v>
      </c>
      <c r="AG28" s="16">
        <v>3</v>
      </c>
      <c r="AH28" s="16">
        <v>6.6127300262451172</v>
      </c>
      <c r="AI28" s="16">
        <v>2</v>
      </c>
      <c r="AJ28" s="16">
        <v>0.34239599108695984</v>
      </c>
      <c r="AK28" s="16">
        <v>0</v>
      </c>
      <c r="AL28" s="16" t="s">
        <v>18</v>
      </c>
      <c r="AM28" s="16" t="s">
        <v>18</v>
      </c>
      <c r="AN28" s="16" t="s">
        <v>18</v>
      </c>
      <c r="AO28" s="16" t="s">
        <v>18</v>
      </c>
      <c r="AP28" s="16" t="s">
        <v>18</v>
      </c>
      <c r="AQ28" s="16" t="s">
        <v>18</v>
      </c>
      <c r="AR28" s="16" t="s">
        <v>18</v>
      </c>
      <c r="AS28" s="16" t="s">
        <v>69</v>
      </c>
      <c r="AT28" s="16" t="s">
        <v>18</v>
      </c>
      <c r="AU28" s="16">
        <v>90</v>
      </c>
      <c r="AV28" s="16">
        <v>9</v>
      </c>
      <c r="AW28" s="16" t="s">
        <v>18</v>
      </c>
      <c r="AX28" s="34">
        <f>K28+L28+M28</f>
        <v>207848.56100000002</v>
      </c>
      <c r="AY28">
        <f>_xlfn.RANK.AVG(AX28,$AX$4:$AX$41,1)</f>
        <v>37</v>
      </c>
      <c r="AZ28">
        <f>_xlfn.RANK.AVG(R28,$R$4:$R$41,0)</f>
        <v>18</v>
      </c>
      <c r="BA28">
        <f>IF(U28=$AZ$2,1,0)</f>
        <v>0</v>
      </c>
      <c r="BC28">
        <f>($BB$2*AY28)+($BC$2*AZ28)+($BD$2*-BA28)</f>
        <v>20.2</v>
      </c>
      <c r="BD28">
        <f>_xlfn.RANK.AVG(AC28,$AC$4:$AC$41,0)</f>
        <v>25</v>
      </c>
      <c r="BE28">
        <f>_xlfn.RANK.AVG(AB28,$AB$4:$AB$41,0)</f>
        <v>12</v>
      </c>
      <c r="BF28">
        <f>_xlfn.RANK.AVG(Z28,$Z$4:$Z$41,0)</f>
        <v>36</v>
      </c>
      <c r="BG28">
        <f>_xlfn.RANK.AVG(AE28,$AE$4:$AE$41,0)</f>
        <v>8</v>
      </c>
      <c r="BH28">
        <f>($BF$2*BD28)+($BG$2*BE28)+($BH$2*BF28)+($BI$2*BG28)</f>
        <v>21.1</v>
      </c>
      <c r="BJ28">
        <f>_xlfn.RANK.AVG(AJ28,$AJ$4:$AJ$41,0)</f>
        <v>28.5</v>
      </c>
      <c r="BK28">
        <f>_xlfn.RANK.AVG(AF28,$AF$4:$AF$41,0)</f>
        <v>19</v>
      </c>
      <c r="BL28">
        <f>$BK$2*BJ28+$BL$2*BK28</f>
        <v>22.8</v>
      </c>
      <c r="BM28">
        <f>(1/3)*BC28+(1/3)*BH28+(1/3)*BL28</f>
        <v>21.366666666666667</v>
      </c>
    </row>
    <row r="29" spans="1:65">
      <c r="A29" s="17" t="s">
        <v>491</v>
      </c>
      <c r="B29" s="17" t="s">
        <v>492</v>
      </c>
      <c r="C29" s="18">
        <v>61688916010.800003</v>
      </c>
      <c r="D29" s="14">
        <v>59.279998779296875</v>
      </c>
      <c r="E29" s="14">
        <v>38.249111175537109</v>
      </c>
      <c r="F29" s="14">
        <v>2.8987990821948362</v>
      </c>
      <c r="G29" s="14">
        <v>7140027136</v>
      </c>
      <c r="H29" s="14">
        <v>1.5600000023841858</v>
      </c>
      <c r="I29" s="16" t="s">
        <v>25</v>
      </c>
      <c r="J29" s="16" t="s">
        <v>48</v>
      </c>
      <c r="K29" s="15">
        <v>17.888000000000002</v>
      </c>
      <c r="L29" s="15">
        <v>10.143000000000001</v>
      </c>
      <c r="M29" s="15">
        <v>3351.576</v>
      </c>
      <c r="N29" s="16" t="s">
        <v>118</v>
      </c>
      <c r="O29" s="15" t="s">
        <v>18</v>
      </c>
      <c r="P29" s="15" t="s">
        <v>18</v>
      </c>
      <c r="Q29" s="15" t="s">
        <v>167</v>
      </c>
      <c r="R29" s="15">
        <v>4.9389643669128418</v>
      </c>
      <c r="S29" s="16" t="s">
        <v>18</v>
      </c>
      <c r="T29" s="16" t="s">
        <v>18</v>
      </c>
      <c r="U29" s="16" t="s">
        <v>18</v>
      </c>
      <c r="V29" s="16" t="s">
        <v>18</v>
      </c>
      <c r="W29" s="16">
        <v>10</v>
      </c>
      <c r="X29" s="16" t="s">
        <v>18</v>
      </c>
      <c r="Y29" s="16">
        <v>66.300003051757813</v>
      </c>
      <c r="Z29" s="16">
        <v>30</v>
      </c>
      <c r="AA29" s="16" t="s">
        <v>18</v>
      </c>
      <c r="AB29" s="16">
        <v>5.3239860534667969</v>
      </c>
      <c r="AC29" s="16">
        <v>8.3119993209838867</v>
      </c>
      <c r="AD29" s="16">
        <v>7.422217845916748</v>
      </c>
      <c r="AE29" s="16">
        <v>7.1990008354187012</v>
      </c>
      <c r="AF29" s="16">
        <v>0</v>
      </c>
      <c r="AG29" s="16">
        <v>3</v>
      </c>
      <c r="AH29" s="16" t="s">
        <v>167</v>
      </c>
      <c r="AI29" s="16" t="s">
        <v>167</v>
      </c>
      <c r="AJ29" s="16">
        <v>0.34239599108695984</v>
      </c>
      <c r="AK29" s="16">
        <v>3</v>
      </c>
      <c r="AL29" s="16" t="s">
        <v>18</v>
      </c>
      <c r="AM29" s="16" t="s">
        <v>18</v>
      </c>
      <c r="AN29" s="16" t="s">
        <v>18</v>
      </c>
      <c r="AO29" s="16" t="s">
        <v>18</v>
      </c>
      <c r="AP29" s="16" t="s">
        <v>18</v>
      </c>
      <c r="AQ29" s="16" t="s">
        <v>18</v>
      </c>
      <c r="AR29" s="16" t="s">
        <v>18</v>
      </c>
      <c r="AS29" s="16" t="s">
        <v>71</v>
      </c>
      <c r="AT29" s="16" t="s">
        <v>18</v>
      </c>
      <c r="AU29" s="16">
        <v>35</v>
      </c>
      <c r="AV29" s="16">
        <v>9</v>
      </c>
      <c r="AW29" s="16" t="s">
        <v>18</v>
      </c>
      <c r="AX29">
        <f>K29+L29+M29</f>
        <v>3379.607</v>
      </c>
      <c r="AY29">
        <f>_xlfn.RANK.AVG(AX29,$AX$4:$AX$41,1)</f>
        <v>10</v>
      </c>
      <c r="AZ29">
        <f>_xlfn.RANK.AVG(R29,$R$4:$R$41,0)</f>
        <v>22</v>
      </c>
      <c r="BA29">
        <f>IF(U29=$AZ$2,1,0)</f>
        <v>0</v>
      </c>
      <c r="BC29">
        <f>($BB$2*AY29)+($BC$2*AZ29)+($BD$2*-BA29)</f>
        <v>10.6</v>
      </c>
      <c r="BD29">
        <f>_xlfn.RANK.AVG(AC29,$AC$4:$AC$41,0)</f>
        <v>24</v>
      </c>
      <c r="BE29">
        <f>_xlfn.RANK.AVG(AB29,$AB$4:$AB$41,0)</f>
        <v>35</v>
      </c>
      <c r="BF29">
        <f>_xlfn.RANK.AVG(Z29,$Z$4:$Z$41,0)</f>
        <v>32</v>
      </c>
      <c r="BG29">
        <f>_xlfn.RANK.AVG(AE29,$AE$4:$AE$41,0)</f>
        <v>33</v>
      </c>
      <c r="BH29">
        <f>($BF$2*BD29)+($BG$2*BE29)+($BH$2*BF29)+($BI$2*BG29)</f>
        <v>30.55</v>
      </c>
      <c r="BJ29">
        <f>_xlfn.RANK.AVG(AJ29,$AJ$4:$AJ$41,0)</f>
        <v>28.5</v>
      </c>
      <c r="BK29">
        <f>_xlfn.RANK.AVG(AF29,$AF$4:$AF$41,0)</f>
        <v>30.5</v>
      </c>
      <c r="BL29">
        <f>$BK$2*BJ29+$BL$2*BK29</f>
        <v>29.700000000000003</v>
      </c>
      <c r="BM29">
        <f>(1/3)*BC29+(1/3)*BH29+(1/3)*BL29</f>
        <v>23.616666666666667</v>
      </c>
    </row>
    <row r="30" spans="1:65">
      <c r="A30" s="17" t="s">
        <v>221</v>
      </c>
      <c r="B30" s="17" t="s">
        <v>222</v>
      </c>
      <c r="C30" s="18">
        <v>324924361894.67999</v>
      </c>
      <c r="D30" s="14">
        <v>732.6300048828125</v>
      </c>
      <c r="E30" s="14">
        <v>46.398353576660156</v>
      </c>
      <c r="F30" s="14">
        <v>11.151793457149029</v>
      </c>
      <c r="G30" s="14">
        <v>248827994112</v>
      </c>
      <c r="H30" s="14">
        <v>15.319999933242798</v>
      </c>
      <c r="I30" s="16" t="s">
        <v>25</v>
      </c>
      <c r="J30" s="16" t="s">
        <v>121</v>
      </c>
      <c r="K30" s="15">
        <v>1543.9949999999999</v>
      </c>
      <c r="L30" s="15">
        <v>1674.9860000000001</v>
      </c>
      <c r="M30" s="15">
        <v>19315.173999999999</v>
      </c>
      <c r="N30" s="16" t="s">
        <v>118</v>
      </c>
      <c r="O30" s="15" t="s">
        <v>18</v>
      </c>
      <c r="P30" s="15" t="s">
        <v>18</v>
      </c>
      <c r="Q30" s="15">
        <v>6.7089471817016602</v>
      </c>
      <c r="R30" s="15">
        <v>4.6977133750915527</v>
      </c>
      <c r="S30" s="16" t="s">
        <v>18</v>
      </c>
      <c r="T30" s="16" t="s">
        <v>18</v>
      </c>
      <c r="U30" s="16" t="s">
        <v>18</v>
      </c>
      <c r="V30" s="16" t="s">
        <v>18</v>
      </c>
      <c r="W30" s="16">
        <v>11</v>
      </c>
      <c r="X30" s="16">
        <v>75</v>
      </c>
      <c r="Y30" s="16">
        <v>65.818199157714844</v>
      </c>
      <c r="Z30" s="16">
        <v>36.363601684570313</v>
      </c>
      <c r="AA30" s="16">
        <v>100</v>
      </c>
      <c r="AB30" s="16">
        <v>6.476984977722168</v>
      </c>
      <c r="AC30" s="16">
        <v>7.5804619789123535</v>
      </c>
      <c r="AD30" s="16">
        <v>7.1157093048095703</v>
      </c>
      <c r="AE30" s="16">
        <v>8.5622701644897461</v>
      </c>
      <c r="AF30" s="16">
        <v>1.2000000476837158</v>
      </c>
      <c r="AG30" s="16">
        <v>3</v>
      </c>
      <c r="AH30" s="16">
        <v>4.6767969131469727</v>
      </c>
      <c r="AI30" s="16">
        <v>2</v>
      </c>
      <c r="AJ30" s="16">
        <v>0</v>
      </c>
      <c r="AK30" s="16">
        <v>0</v>
      </c>
      <c r="AL30" s="16" t="s">
        <v>18</v>
      </c>
      <c r="AM30" s="16" t="s">
        <v>18</v>
      </c>
      <c r="AN30" s="16" t="s">
        <v>18</v>
      </c>
      <c r="AO30" s="16">
        <v>5</v>
      </c>
      <c r="AP30" s="16" t="s">
        <v>18</v>
      </c>
      <c r="AQ30" s="16" t="s">
        <v>18</v>
      </c>
      <c r="AR30" s="16" t="s">
        <v>18</v>
      </c>
      <c r="AS30" s="16" t="s">
        <v>66</v>
      </c>
      <c r="AT30" s="16" t="s">
        <v>18</v>
      </c>
      <c r="AU30" s="16">
        <v>72</v>
      </c>
      <c r="AV30" s="16">
        <v>2</v>
      </c>
      <c r="AW30" s="16" t="s">
        <v>18</v>
      </c>
      <c r="AX30">
        <f>K30+L30+M30</f>
        <v>22534.154999999999</v>
      </c>
      <c r="AY30">
        <f>_xlfn.RANK.AVG(AX30,$AX$4:$AX$41,1)</f>
        <v>27</v>
      </c>
      <c r="AZ30">
        <f>_xlfn.RANK.AVG(R30,$R$4:$R$41,0)</f>
        <v>23</v>
      </c>
      <c r="BA30">
        <f>IF(U30=$AZ$2,1,0)</f>
        <v>0</v>
      </c>
      <c r="BC30">
        <f>($BB$2*AY30)+($BC$2*AZ30)+($BD$2*-BA30)</f>
        <v>17.7</v>
      </c>
      <c r="BD30">
        <f>_xlfn.RANK.AVG(AC30,$AC$4:$AC$41,0)</f>
        <v>31</v>
      </c>
      <c r="BE30">
        <f>_xlfn.RANK.AVG(AB30,$AB$4:$AB$41,0)</f>
        <v>32</v>
      </c>
      <c r="BF30">
        <f>_xlfn.RANK.AVG(Z30,$Z$4:$Z$41,0)</f>
        <v>18</v>
      </c>
      <c r="BG30">
        <f>_xlfn.RANK.AVG(AE30,$AE$4:$AE$41,0)</f>
        <v>15</v>
      </c>
      <c r="BH30">
        <f>($BF$2*BD30)+($BG$2*BE30)+($BH$2*BF30)+($BI$2*BG30)</f>
        <v>24.799999999999997</v>
      </c>
      <c r="BJ30">
        <f>_xlfn.RANK.AVG(AJ30,$AJ$4:$AJ$41,0)</f>
        <v>32</v>
      </c>
      <c r="BK30">
        <f>_xlfn.RANK.AVG(AF30,$AF$4:$AF$41,0)</f>
        <v>27.5</v>
      </c>
      <c r="BL30">
        <f>$BK$2*BJ30+$BL$2*BK30</f>
        <v>29.3</v>
      </c>
      <c r="BM30">
        <f>(1/3)*BC30+(1/3)*BH30+(1/3)*BL30</f>
        <v>23.93333333333333</v>
      </c>
    </row>
    <row r="31" spans="1:65">
      <c r="A31" s="27" t="s">
        <v>703</v>
      </c>
      <c r="B31" s="27" t="s">
        <v>704</v>
      </c>
      <c r="C31" s="28">
        <v>34281905574.960003</v>
      </c>
      <c r="D31" s="29">
        <v>156.05999755859375</v>
      </c>
      <c r="E31" s="29">
        <v>20.642856597900391</v>
      </c>
      <c r="F31" s="29">
        <v>15.296800924760001</v>
      </c>
      <c r="G31" s="29">
        <v>38691608576</v>
      </c>
      <c r="H31" s="29">
        <v>7.5800000429153442</v>
      </c>
      <c r="I31" s="29" t="s">
        <v>25</v>
      </c>
      <c r="J31" s="29" t="s">
        <v>121</v>
      </c>
      <c r="K31" s="30">
        <v>675.52200000000005</v>
      </c>
      <c r="L31" s="30">
        <v>1101.95</v>
      </c>
      <c r="M31" s="30">
        <v>7173.5020000000004</v>
      </c>
      <c r="N31" s="26" t="s">
        <v>122</v>
      </c>
      <c r="O31" s="30" t="s">
        <v>18</v>
      </c>
      <c r="P31" s="30" t="s">
        <v>18</v>
      </c>
      <c r="Q31" s="30">
        <v>3.0153288841247559</v>
      </c>
      <c r="R31" s="30">
        <v>3.7466757297515869</v>
      </c>
      <c r="S31" s="26" t="s">
        <v>18</v>
      </c>
      <c r="T31" s="26" t="s">
        <v>18</v>
      </c>
      <c r="U31" s="26" t="s">
        <v>18</v>
      </c>
      <c r="V31" s="26" t="s">
        <v>18</v>
      </c>
      <c r="W31" s="26">
        <v>9</v>
      </c>
      <c r="X31" s="26" t="s">
        <v>18</v>
      </c>
      <c r="Y31" s="26">
        <v>63.222198486328125</v>
      </c>
      <c r="Z31" s="26">
        <v>33.333301544189453</v>
      </c>
      <c r="AA31" s="26" t="s">
        <v>18</v>
      </c>
      <c r="AB31" s="26">
        <v>7.5837392807006836</v>
      </c>
      <c r="AC31" s="26">
        <v>7.6174130439758301</v>
      </c>
      <c r="AD31" s="26">
        <v>7.1677532196044922</v>
      </c>
      <c r="AE31" s="26">
        <v>7.188133716583252</v>
      </c>
      <c r="AF31" s="26">
        <v>1.2000000476837158</v>
      </c>
      <c r="AG31" s="26">
        <v>3</v>
      </c>
      <c r="AH31" s="26">
        <v>7.5192666053771973</v>
      </c>
      <c r="AI31" s="26">
        <v>2</v>
      </c>
      <c r="AJ31" s="26">
        <v>0</v>
      </c>
      <c r="AK31" s="26">
        <v>0</v>
      </c>
      <c r="AL31" s="26" t="s">
        <v>18</v>
      </c>
      <c r="AM31" s="26" t="s">
        <v>18</v>
      </c>
      <c r="AN31" s="26" t="s">
        <v>18</v>
      </c>
      <c r="AO31" s="26" t="s">
        <v>18</v>
      </c>
      <c r="AP31" s="26" t="s">
        <v>18</v>
      </c>
      <c r="AQ31" s="26" t="s">
        <v>18</v>
      </c>
      <c r="AR31" s="26" t="s">
        <v>18</v>
      </c>
      <c r="AS31" s="26" t="s">
        <v>66</v>
      </c>
      <c r="AT31" s="26" t="s">
        <v>18</v>
      </c>
      <c r="AU31" s="26">
        <v>60</v>
      </c>
      <c r="AV31" s="26">
        <v>5</v>
      </c>
      <c r="AW31" s="26" t="s">
        <v>18</v>
      </c>
      <c r="AX31">
        <f>K31+L31+M31</f>
        <v>8950.9740000000002</v>
      </c>
      <c r="AY31">
        <f>_xlfn.RANK.AVG(AX31,$AX$4:$AX$41,1)</f>
        <v>20</v>
      </c>
      <c r="AZ31">
        <f>_xlfn.RANK.AVG(R31,$R$4:$R$41,0)</f>
        <v>30</v>
      </c>
      <c r="BA31">
        <f>IF(U31=$AZ$2,1,0)</f>
        <v>0</v>
      </c>
      <c r="BC31">
        <f>($BB$2*AY31)+($BC$2*AZ31)+($BD$2*-BA31)</f>
        <v>17</v>
      </c>
      <c r="BD31">
        <f>_xlfn.RANK.AVG(AC31,$AC$4:$AC$41,0)</f>
        <v>30</v>
      </c>
      <c r="BE31">
        <f>_xlfn.RANK.AVG(AB31,$AB$4:$AB$41,0)</f>
        <v>15</v>
      </c>
      <c r="BF31">
        <f>_xlfn.RANK.AVG(Z31,$Z$4:$Z$41,0)</f>
        <v>26</v>
      </c>
      <c r="BG31">
        <f>_xlfn.RANK.AVG(AE31,$AE$4:$AE$41,0)</f>
        <v>34</v>
      </c>
      <c r="BH31">
        <f>($BF$2*BD31)+($BG$2*BE31)+($BH$2*BF31)+($BI$2*BG31)</f>
        <v>26.05</v>
      </c>
      <c r="BJ31">
        <f>_xlfn.RANK.AVG(AJ31,$AJ$4:$AJ$41,0)</f>
        <v>32</v>
      </c>
      <c r="BK31">
        <f>_xlfn.RANK.AVG(AF31,$AF$4:$AF$41,0)</f>
        <v>27.5</v>
      </c>
      <c r="BL31">
        <f>$BK$2*BJ31+$BL$2*BK31</f>
        <v>29.3</v>
      </c>
      <c r="BM31">
        <f>(1/3)*BC31+(1/3)*BH31+(1/3)*BL31</f>
        <v>24.116666666666667</v>
      </c>
    </row>
    <row r="32" spans="1:65">
      <c r="A32" s="17" t="s">
        <v>309</v>
      </c>
      <c r="B32" s="17" t="s">
        <v>310</v>
      </c>
      <c r="C32" s="18">
        <v>142236073417.14001</v>
      </c>
      <c r="D32" s="14">
        <v>91.620002746582031</v>
      </c>
      <c r="E32" s="14">
        <v>16.738563537597656</v>
      </c>
      <c r="F32" s="14">
        <v>-1.2628013343414679</v>
      </c>
      <c r="G32" s="14">
        <v>35174000128</v>
      </c>
      <c r="H32" s="14">
        <v>5.0199999809265137</v>
      </c>
      <c r="I32" s="16" t="s">
        <v>25</v>
      </c>
      <c r="J32" s="16" t="s">
        <v>311</v>
      </c>
      <c r="K32" s="15">
        <v>299.17099999999999</v>
      </c>
      <c r="L32" s="15">
        <v>360.06599999999997</v>
      </c>
      <c r="M32" s="15">
        <v>5920.9750000000004</v>
      </c>
      <c r="N32" s="16" t="s">
        <v>118</v>
      </c>
      <c r="O32" s="15" t="s">
        <v>18</v>
      </c>
      <c r="P32" s="15" t="s">
        <v>18</v>
      </c>
      <c r="Q32" s="15" t="s">
        <v>167</v>
      </c>
      <c r="R32" s="15">
        <v>7.3435406684875488</v>
      </c>
      <c r="S32" s="16" t="s">
        <v>18</v>
      </c>
      <c r="T32" s="16" t="s">
        <v>114</v>
      </c>
      <c r="U32" s="16" t="s">
        <v>114</v>
      </c>
      <c r="V32" s="16" t="s">
        <v>18</v>
      </c>
      <c r="W32" s="16">
        <v>13</v>
      </c>
      <c r="X32" s="16" t="s">
        <v>18</v>
      </c>
      <c r="Y32" s="16">
        <v>63</v>
      </c>
      <c r="Z32" s="16">
        <v>30.769199371337891</v>
      </c>
      <c r="AA32" s="16" t="s">
        <v>18</v>
      </c>
      <c r="AB32" s="16">
        <v>7.3771119117736816</v>
      </c>
      <c r="AC32" s="16">
        <v>8.645960807800293</v>
      </c>
      <c r="AD32" s="16">
        <v>6.1663141250610352</v>
      </c>
      <c r="AE32" s="16">
        <v>9.0376834869384766</v>
      </c>
      <c r="AF32" s="16" t="s">
        <v>167</v>
      </c>
      <c r="AG32" s="16">
        <v>9.3900289535522461</v>
      </c>
      <c r="AH32" s="16" t="s">
        <v>167</v>
      </c>
      <c r="AI32" s="16" t="s">
        <v>167</v>
      </c>
      <c r="AJ32" s="16">
        <v>3.6815035343170166</v>
      </c>
      <c r="AK32" s="16" t="s">
        <v>167</v>
      </c>
      <c r="AL32" s="16" t="s">
        <v>18</v>
      </c>
      <c r="AM32" s="16" t="s">
        <v>18</v>
      </c>
      <c r="AN32" s="16" t="s">
        <v>18</v>
      </c>
      <c r="AO32" s="16" t="s">
        <v>18</v>
      </c>
      <c r="AP32" s="16" t="s">
        <v>18</v>
      </c>
      <c r="AQ32" s="16" t="s">
        <v>18</v>
      </c>
      <c r="AR32" s="16" t="s">
        <v>18</v>
      </c>
      <c r="AS32" s="16" t="s">
        <v>69</v>
      </c>
      <c r="AT32" s="16" t="s">
        <v>18</v>
      </c>
      <c r="AU32" s="16">
        <v>100</v>
      </c>
      <c r="AV32" s="16">
        <v>8</v>
      </c>
      <c r="AW32" s="16" t="s">
        <v>18</v>
      </c>
      <c r="AX32">
        <f>K32+L32+M32</f>
        <v>6580.2120000000004</v>
      </c>
      <c r="AY32">
        <f>_xlfn.RANK.AVG(AX32,$AX$4:$AX$41,1)</f>
        <v>16</v>
      </c>
      <c r="AZ32">
        <f>_xlfn.RANK.AVG(R32,$R$4:$R$41,0)</f>
        <v>3</v>
      </c>
      <c r="BA32">
        <f>IF(U32=$AZ$2,1,0)</f>
        <v>1</v>
      </c>
      <c r="BC32">
        <f>($BB$2*AY32)+($BC$2*AZ32)+($BD$2*-BA32)</f>
        <v>7.0000000000000009</v>
      </c>
      <c r="BD32">
        <f>_xlfn.RANK.AVG(AC32,$AC$4:$AC$41,0)</f>
        <v>16</v>
      </c>
      <c r="BE32">
        <f>_xlfn.RANK.AVG(AB32,$AB$4:$AB$41,0)</f>
        <v>19</v>
      </c>
      <c r="BF32">
        <f>_xlfn.RANK.AVG(Z32,$Z$4:$Z$41,0)</f>
        <v>29.5</v>
      </c>
      <c r="BG32">
        <f>_xlfn.RANK.AVG(AE32,$AE$4:$AE$41,0)</f>
        <v>10</v>
      </c>
      <c r="BH32">
        <f>($BF$2*BD32)+($BG$2*BE32)+($BH$2*BF32)+($BI$2*BG32)</f>
        <v>18.925000000000001</v>
      </c>
      <c r="BJ32">
        <f>_xlfn.RANK.AVG(AJ32,$AJ$4:$AJ$41,0)</f>
        <v>16</v>
      </c>
      <c r="BK32" t="e">
        <f>_xlfn.RANK.AVG(AF32,$AF$4:$AF$41,0)</f>
        <v>#VALUE!</v>
      </c>
      <c r="BL32" t="e">
        <f>$BK$2*BJ32+$BL$2*BK32</f>
        <v>#VALUE!</v>
      </c>
      <c r="BM32" t="e">
        <f>(1/3)*BC32+(1/3)*BH32+(1/3)*BL32</f>
        <v>#VALUE!</v>
      </c>
    </row>
    <row r="33" spans="1:65">
      <c r="A33" s="17" t="s">
        <v>432</v>
      </c>
      <c r="B33" s="17" t="s">
        <v>433</v>
      </c>
      <c r="C33" s="18">
        <v>76922202625.5</v>
      </c>
      <c r="D33" s="14">
        <v>43.619998931884766</v>
      </c>
      <c r="E33" s="14">
        <v>8.5659446716308594</v>
      </c>
      <c r="F33" s="14">
        <v>10.596410166684024</v>
      </c>
      <c r="G33" s="14">
        <v>20502000128</v>
      </c>
      <c r="H33" s="14">
        <v>4.5700000524520874</v>
      </c>
      <c r="I33" s="16" t="s">
        <v>25</v>
      </c>
      <c r="J33" s="16" t="s">
        <v>311</v>
      </c>
      <c r="K33" s="15">
        <v>115.92100000000001</v>
      </c>
      <c r="L33" s="15">
        <v>130.23599999999999</v>
      </c>
      <c r="M33" s="15">
        <v>4624.9610000000002</v>
      </c>
      <c r="N33" s="16" t="s">
        <v>118</v>
      </c>
      <c r="O33" s="15" t="s">
        <v>18</v>
      </c>
      <c r="P33" s="15" t="s">
        <v>18</v>
      </c>
      <c r="Q33" s="15" t="s">
        <v>167</v>
      </c>
      <c r="R33" s="15">
        <v>4.5113973617553711</v>
      </c>
      <c r="S33" s="16" t="s">
        <v>18</v>
      </c>
      <c r="T33" s="16" t="s">
        <v>18</v>
      </c>
      <c r="U33" s="16" t="s">
        <v>18</v>
      </c>
      <c r="V33" s="16" t="s">
        <v>18</v>
      </c>
      <c r="W33" s="16">
        <v>11</v>
      </c>
      <c r="X33" s="16" t="s">
        <v>18</v>
      </c>
      <c r="Y33" s="16">
        <v>65</v>
      </c>
      <c r="Z33" s="16">
        <v>45.454498291015625</v>
      </c>
      <c r="AA33" s="16" t="s">
        <v>18</v>
      </c>
      <c r="AB33" s="16">
        <v>7.8500914573669434</v>
      </c>
      <c r="AC33" s="16">
        <v>9.1224908828735352</v>
      </c>
      <c r="AD33" s="16">
        <v>6.8438458442687988</v>
      </c>
      <c r="AE33" s="16">
        <v>8.0981073379516602</v>
      </c>
      <c r="AF33" s="16" t="s">
        <v>167</v>
      </c>
      <c r="AG33" s="16">
        <v>5.857022762298584</v>
      </c>
      <c r="AH33" s="16" t="s">
        <v>167</v>
      </c>
      <c r="AI33" s="16" t="s">
        <v>167</v>
      </c>
      <c r="AJ33" s="16">
        <v>1.0991510152816772</v>
      </c>
      <c r="AK33" s="16" t="s">
        <v>167</v>
      </c>
      <c r="AL33" s="16" t="s">
        <v>18</v>
      </c>
      <c r="AM33" s="16" t="s">
        <v>18</v>
      </c>
      <c r="AN33" s="16" t="s">
        <v>18</v>
      </c>
      <c r="AO33" s="16">
        <v>27</v>
      </c>
      <c r="AP33" s="16" t="s">
        <v>18</v>
      </c>
      <c r="AQ33" s="16" t="s">
        <v>18</v>
      </c>
      <c r="AR33" s="16" t="s">
        <v>18</v>
      </c>
      <c r="AS33" s="16" t="s">
        <v>66</v>
      </c>
      <c r="AT33" s="16" t="s">
        <v>18</v>
      </c>
      <c r="AU33" s="16">
        <v>42</v>
      </c>
      <c r="AV33" s="16">
        <v>3</v>
      </c>
      <c r="AW33" s="16" t="s">
        <v>18</v>
      </c>
      <c r="AX33">
        <f>K33+L33+M33</f>
        <v>4871.1180000000004</v>
      </c>
      <c r="AY33">
        <f>_xlfn.RANK.AVG(AX33,$AX$4:$AX$41,1)</f>
        <v>14</v>
      </c>
      <c r="AZ33">
        <f>_xlfn.RANK.AVG(R33,$R$4:$R$41,0)</f>
        <v>27</v>
      </c>
      <c r="BA33">
        <f>IF(U33=$AZ$2,1,0)</f>
        <v>0</v>
      </c>
      <c r="BC33">
        <f>($BB$2*AY33)+($BC$2*AZ33)+($BD$2*-BA33)</f>
        <v>13.7</v>
      </c>
      <c r="BD33">
        <f>_xlfn.RANK.AVG(AC33,$AC$4:$AC$41,0)</f>
        <v>8</v>
      </c>
      <c r="BE33">
        <f>_xlfn.RANK.AVG(AB33,$AB$4:$AB$41,0)</f>
        <v>11</v>
      </c>
      <c r="BF33">
        <f>_xlfn.RANK.AVG(Z33,$Z$4:$Z$41,0)</f>
        <v>8</v>
      </c>
      <c r="BG33">
        <f>_xlfn.RANK.AVG(AE33,$AE$4:$AE$41,0)</f>
        <v>23</v>
      </c>
      <c r="BH33">
        <f>($BF$2*BD33)+($BG$2*BE33)+($BH$2*BF33)+($BI$2*BG33)</f>
        <v>11.75</v>
      </c>
      <c r="BJ33">
        <f>_xlfn.RANK.AVG(AJ33,$AJ$4:$AJ$41,0)</f>
        <v>25</v>
      </c>
      <c r="BK33" t="e">
        <f>_xlfn.RANK.AVG(AF33,$AF$4:$AF$41,0)</f>
        <v>#VALUE!</v>
      </c>
      <c r="BL33" t="e">
        <f>$BK$2*BJ33+$BL$2*BK33</f>
        <v>#VALUE!</v>
      </c>
      <c r="BM33" t="e">
        <f>(1/3)*BC33+(1/3)*BH33+(1/3)*BL33</f>
        <v>#VALUE!</v>
      </c>
    </row>
    <row r="34" spans="1:65">
      <c r="A34" s="17" t="s">
        <v>561</v>
      </c>
      <c r="B34" s="17" t="s">
        <v>562</v>
      </c>
      <c r="C34" s="18">
        <v>49683181951.440002</v>
      </c>
      <c r="D34" s="14">
        <v>271.760009765625</v>
      </c>
      <c r="E34" s="14">
        <v>24.912139892578125</v>
      </c>
      <c r="F34" s="14">
        <v>12.822986311725938</v>
      </c>
      <c r="G34" s="14">
        <v>9820399872</v>
      </c>
      <c r="H34" s="14">
        <v>8.4815289974212646</v>
      </c>
      <c r="I34" s="16" t="s">
        <v>25</v>
      </c>
      <c r="J34" s="16" t="s">
        <v>48</v>
      </c>
      <c r="K34" s="15">
        <v>312.47000000000003</v>
      </c>
      <c r="L34" s="15">
        <v>67.869</v>
      </c>
      <c r="M34" s="15">
        <v>4178.5739999999996</v>
      </c>
      <c r="N34" s="16" t="s">
        <v>118</v>
      </c>
      <c r="O34" s="15" t="s">
        <v>18</v>
      </c>
      <c r="P34" s="15" t="s">
        <v>18</v>
      </c>
      <c r="Q34" s="15" t="s">
        <v>167</v>
      </c>
      <c r="R34" s="15">
        <v>4.5996055603027344</v>
      </c>
      <c r="S34" s="16" t="s">
        <v>114</v>
      </c>
      <c r="T34" s="16" t="s">
        <v>114</v>
      </c>
      <c r="U34" s="16" t="s">
        <v>114</v>
      </c>
      <c r="V34" s="16" t="s">
        <v>114</v>
      </c>
      <c r="W34" s="16">
        <v>15</v>
      </c>
      <c r="X34" s="16">
        <v>76.923103332519531</v>
      </c>
      <c r="Y34" s="16">
        <v>62.86669921875</v>
      </c>
      <c r="Z34" s="16">
        <v>20</v>
      </c>
      <c r="AA34" s="16">
        <v>75</v>
      </c>
      <c r="AB34" s="16">
        <v>7.387026309967041</v>
      </c>
      <c r="AC34" s="16">
        <v>8.2496395111083984</v>
      </c>
      <c r="AD34" s="16">
        <v>4.8213624954223633</v>
      </c>
      <c r="AE34" s="16">
        <v>9.5375871658325195</v>
      </c>
      <c r="AF34" s="16" t="s">
        <v>167</v>
      </c>
      <c r="AG34" s="16">
        <v>1</v>
      </c>
      <c r="AH34" s="16" t="s">
        <v>167</v>
      </c>
      <c r="AI34" s="16" t="s">
        <v>167</v>
      </c>
      <c r="AJ34" s="16">
        <v>9.7169904708862305</v>
      </c>
      <c r="AK34" s="16">
        <v>3.9450104236602783</v>
      </c>
      <c r="AL34" s="16" t="s">
        <v>18</v>
      </c>
      <c r="AM34" s="16" t="s">
        <v>18</v>
      </c>
      <c r="AN34" s="16">
        <v>45</v>
      </c>
      <c r="AO34" s="16">
        <v>20</v>
      </c>
      <c r="AP34" s="16" t="s">
        <v>18</v>
      </c>
      <c r="AQ34" s="16" t="s">
        <v>115</v>
      </c>
      <c r="AR34" s="16" t="s">
        <v>18</v>
      </c>
      <c r="AS34" s="16" t="s">
        <v>66</v>
      </c>
      <c r="AT34" s="16">
        <v>47.550548234584042</v>
      </c>
      <c r="AU34" s="16">
        <v>44</v>
      </c>
      <c r="AV34" s="16">
        <v>9</v>
      </c>
      <c r="AW34" s="16" t="s">
        <v>115</v>
      </c>
      <c r="AX34">
        <f>K34+L34+M34</f>
        <v>4558.9129999999996</v>
      </c>
      <c r="AY34">
        <f>_xlfn.RANK.AVG(AX34,$AX$4:$AX$41,1)</f>
        <v>12</v>
      </c>
      <c r="AZ34">
        <f>_xlfn.RANK.AVG(R34,$R$4:$R$41,0)</f>
        <v>25</v>
      </c>
      <c r="BA34">
        <f>IF(U34=$AZ$2,1,0)</f>
        <v>1</v>
      </c>
      <c r="BC34">
        <f>($BB$2*AY34)+($BC$2*AZ34)+($BD$2*-BA34)</f>
        <v>12</v>
      </c>
      <c r="BD34">
        <f>_xlfn.RANK.AVG(AC34,$AC$4:$AC$41,0)</f>
        <v>26</v>
      </c>
      <c r="BE34">
        <f>_xlfn.RANK.AVG(AB34,$AB$4:$AB$41,0)</f>
        <v>18</v>
      </c>
      <c r="BF34">
        <f>_xlfn.RANK.AVG(Z34,$Z$4:$Z$41,0)</f>
        <v>38</v>
      </c>
      <c r="BG34">
        <f>_xlfn.RANK.AVG(AE34,$AE$4:$AE$41,0)</f>
        <v>4</v>
      </c>
      <c r="BH34">
        <f>($BF$2*BD34)+($BG$2*BE34)+($BH$2*BF34)+($BI$2*BG34)</f>
        <v>22.6</v>
      </c>
      <c r="BJ34">
        <f>_xlfn.RANK.AVG(AJ34,$AJ$4:$AJ$41,0)</f>
        <v>5</v>
      </c>
      <c r="BK34" t="e">
        <f>_xlfn.RANK.AVG(AF34,$AF$4:$AF$41,0)</f>
        <v>#VALUE!</v>
      </c>
      <c r="BL34" t="e">
        <f>$BK$2*BJ34+$BL$2*BK34</f>
        <v>#VALUE!</v>
      </c>
      <c r="BM34" t="e">
        <f>(1/3)*BC34+(1/3)*BH34+(1/3)*BL34</f>
        <v>#VALUE!</v>
      </c>
    </row>
    <row r="35" spans="1:65">
      <c r="A35" s="27" t="s">
        <v>645</v>
      </c>
      <c r="B35" s="27" t="s">
        <v>646</v>
      </c>
      <c r="C35" s="28">
        <v>41086926522.459999</v>
      </c>
      <c r="D35" s="29">
        <v>21.459999084472656</v>
      </c>
      <c r="E35" s="29">
        <v>18.976203918457031</v>
      </c>
      <c r="F35" s="29">
        <v>0.71044634505474935</v>
      </c>
      <c r="G35" s="29">
        <v>15443999744</v>
      </c>
      <c r="H35" s="29">
        <v>0.89999997615814209</v>
      </c>
      <c r="I35" s="29" t="s">
        <v>25</v>
      </c>
      <c r="J35" s="29" t="s">
        <v>521</v>
      </c>
      <c r="K35" s="30">
        <v>158.464</v>
      </c>
      <c r="L35" s="30">
        <v>341.35899999999998</v>
      </c>
      <c r="M35" s="30">
        <v>466.13600000000002</v>
      </c>
      <c r="N35" s="26" t="s">
        <v>118</v>
      </c>
      <c r="O35" s="30" t="s">
        <v>18</v>
      </c>
      <c r="P35" s="30" t="s">
        <v>18</v>
      </c>
      <c r="Q35" s="30" t="s">
        <v>167</v>
      </c>
      <c r="R35" s="30" t="s">
        <v>167</v>
      </c>
      <c r="S35" s="26" t="s">
        <v>18</v>
      </c>
      <c r="T35" s="26" t="s">
        <v>18</v>
      </c>
      <c r="U35" s="26" t="s">
        <v>18</v>
      </c>
      <c r="V35" s="26" t="s">
        <v>18</v>
      </c>
      <c r="W35" s="26">
        <v>11</v>
      </c>
      <c r="X35" s="26" t="s">
        <v>18</v>
      </c>
      <c r="Y35" s="26">
        <v>60.545501708984375</v>
      </c>
      <c r="Z35" s="26">
        <v>36.363601684570313</v>
      </c>
      <c r="AA35" s="26" t="s">
        <v>18</v>
      </c>
      <c r="AB35" s="26" t="s">
        <v>167</v>
      </c>
      <c r="AC35" s="26" t="s">
        <v>167</v>
      </c>
      <c r="AD35" s="26" t="s">
        <v>167</v>
      </c>
      <c r="AE35" s="26" t="s">
        <v>167</v>
      </c>
      <c r="AF35" s="26" t="s">
        <v>167</v>
      </c>
      <c r="AG35" s="26" t="s">
        <v>167</v>
      </c>
      <c r="AH35" s="26" t="s">
        <v>167</v>
      </c>
      <c r="AI35" s="26" t="s">
        <v>167</v>
      </c>
      <c r="AJ35" s="26" t="s">
        <v>167</v>
      </c>
      <c r="AK35" s="26" t="s">
        <v>167</v>
      </c>
      <c r="AL35" s="26" t="s">
        <v>18</v>
      </c>
      <c r="AM35" s="26" t="s">
        <v>18</v>
      </c>
      <c r="AN35" s="26" t="s">
        <v>18</v>
      </c>
      <c r="AO35" s="26" t="s">
        <v>18</v>
      </c>
      <c r="AP35" s="26" t="s">
        <v>18</v>
      </c>
      <c r="AQ35" s="26" t="s">
        <v>18</v>
      </c>
      <c r="AR35" s="26" t="s">
        <v>18</v>
      </c>
      <c r="AS35" s="26" t="s">
        <v>69</v>
      </c>
      <c r="AT35" s="26" t="s">
        <v>18</v>
      </c>
      <c r="AU35" s="26" t="s">
        <v>18</v>
      </c>
      <c r="AV35" s="26" t="s">
        <v>18</v>
      </c>
      <c r="AW35" s="26" t="s">
        <v>18</v>
      </c>
      <c r="AX35">
        <f>K35+L35+M35</f>
        <v>965.95900000000006</v>
      </c>
      <c r="AY35">
        <f>_xlfn.RANK.AVG(AX35,$AX$4:$AX$41,1)</f>
        <v>2</v>
      </c>
      <c r="AZ35" t="e">
        <f>_xlfn.RANK.AVG(R35,$R$4:$R$41,0)</f>
        <v>#VALUE!</v>
      </c>
      <c r="BA35">
        <f>IF(U35=$AZ$2,1,0)</f>
        <v>0</v>
      </c>
      <c r="BC35" t="e">
        <f>($BB$2*AY35)+($BC$2*AZ35)+($BD$2*-BA35)</f>
        <v>#VALUE!</v>
      </c>
      <c r="BD35" t="e">
        <f>_xlfn.RANK.AVG(AC35,$AC$4:$AC$41,0)</f>
        <v>#VALUE!</v>
      </c>
      <c r="BE35" t="e">
        <f>_xlfn.RANK.AVG(AB35,$AB$4:$AB$41,0)</f>
        <v>#VALUE!</v>
      </c>
      <c r="BF35">
        <f>_xlfn.RANK.AVG(Z35,$Z$4:$Z$41,0)</f>
        <v>18</v>
      </c>
      <c r="BG35" t="e">
        <f>_xlfn.RANK.AVG(AE35,$AE$4:$AE$41,0)</f>
        <v>#VALUE!</v>
      </c>
      <c r="BH35" t="e">
        <f>($BF$2*BD35)+($BG$2*BE35)+($BH$2*BF35)+($BI$2*BG35)</f>
        <v>#VALUE!</v>
      </c>
      <c r="BJ35" t="e">
        <f>_xlfn.RANK.AVG(AJ35,$AJ$4:$AJ$41,0)</f>
        <v>#VALUE!</v>
      </c>
      <c r="BK35" t="e">
        <f>_xlfn.RANK.AVG(AF35,$AF$4:$AF$41,0)</f>
        <v>#VALUE!</v>
      </c>
      <c r="BL35" t="e">
        <f>$BK$2*BJ35+$BL$2*BK35</f>
        <v>#VALUE!</v>
      </c>
      <c r="BM35" t="e">
        <f>(1/3)*BC35+(1/3)*BH35+(1/3)*BL35</f>
        <v>#VALUE!</v>
      </c>
    </row>
    <row r="36" spans="1:65">
      <c r="A36" s="27" t="s">
        <v>655</v>
      </c>
      <c r="B36" s="27" t="s">
        <v>656</v>
      </c>
      <c r="C36" s="28">
        <v>40413818942.640007</v>
      </c>
      <c r="D36" s="29">
        <v>81.180000305175781</v>
      </c>
      <c r="E36" s="29">
        <v>19.539783477783203</v>
      </c>
      <c r="F36" s="29">
        <v>11.746668239179158</v>
      </c>
      <c r="G36" s="29">
        <v>77512288256</v>
      </c>
      <c r="H36" s="29">
        <v>4.1200000643730164</v>
      </c>
      <c r="I36" s="29" t="s">
        <v>25</v>
      </c>
      <c r="J36" s="29" t="s">
        <v>121</v>
      </c>
      <c r="K36" s="30">
        <v>1102.787</v>
      </c>
      <c r="L36" s="30">
        <v>252.995</v>
      </c>
      <c r="M36" s="30">
        <v>375.87599999999998</v>
      </c>
      <c r="N36" s="26" t="s">
        <v>122</v>
      </c>
      <c r="O36" s="30">
        <v>1620</v>
      </c>
      <c r="P36" s="30">
        <v>21.22511494480651</v>
      </c>
      <c r="Q36" s="30">
        <v>6.5999393463134766</v>
      </c>
      <c r="R36" s="30">
        <v>6.9863743782043457</v>
      </c>
      <c r="S36" s="26" t="s">
        <v>114</v>
      </c>
      <c r="T36" s="26" t="s">
        <v>114</v>
      </c>
      <c r="U36" s="26" t="s">
        <v>18</v>
      </c>
      <c r="V36" s="26" t="s">
        <v>114</v>
      </c>
      <c r="W36" s="26">
        <v>11</v>
      </c>
      <c r="X36" s="26">
        <v>90.909103393554688</v>
      </c>
      <c r="Y36" s="26">
        <v>61.454498291015625</v>
      </c>
      <c r="Z36" s="26">
        <v>36.363601684570313</v>
      </c>
      <c r="AA36" s="26">
        <v>75</v>
      </c>
      <c r="AB36" s="26">
        <v>7.6297760009765625</v>
      </c>
      <c r="AC36" s="26">
        <v>6.2004103660583496</v>
      </c>
      <c r="AD36" s="26">
        <v>7.1992673873901367</v>
      </c>
      <c r="AE36" s="26">
        <v>8.0775480270385742</v>
      </c>
      <c r="AF36" s="26">
        <v>1.5</v>
      </c>
      <c r="AG36" s="26">
        <v>3</v>
      </c>
      <c r="AH36" s="26">
        <v>5.6342778205871582</v>
      </c>
      <c r="AI36" s="26" t="s">
        <v>167</v>
      </c>
      <c r="AJ36" s="26" t="s">
        <v>167</v>
      </c>
      <c r="AK36" s="26" t="s">
        <v>167</v>
      </c>
      <c r="AL36" s="26" t="s">
        <v>18</v>
      </c>
      <c r="AM36" s="26" t="s">
        <v>18</v>
      </c>
      <c r="AN36" s="26">
        <v>22.200000762939453</v>
      </c>
      <c r="AO36" s="26">
        <v>20</v>
      </c>
      <c r="AP36" s="26" t="s">
        <v>18</v>
      </c>
      <c r="AQ36" s="26" t="s">
        <v>18</v>
      </c>
      <c r="AR36" s="26" t="s">
        <v>18</v>
      </c>
      <c r="AS36" s="26" t="s">
        <v>66</v>
      </c>
      <c r="AT36" s="26" t="s">
        <v>18</v>
      </c>
      <c r="AU36" s="26">
        <v>74</v>
      </c>
      <c r="AV36" s="26">
        <v>4</v>
      </c>
      <c r="AW36" s="26" t="s">
        <v>114</v>
      </c>
      <c r="AX36">
        <f>K36+L36+M36</f>
        <v>1731.6580000000001</v>
      </c>
      <c r="AY36">
        <f>_xlfn.RANK.AVG(AX36,$AX$4:$AX$41,1)</f>
        <v>5</v>
      </c>
      <c r="AZ36">
        <f>_xlfn.RANK.AVG(R36,$R$4:$R$41,0)</f>
        <v>7</v>
      </c>
      <c r="BA36">
        <f>IF(U36=$AZ$2,1,0)</f>
        <v>0</v>
      </c>
      <c r="BC36">
        <f>($BB$2*AY36)+($BC$2*AZ36)+($BD$2*-BA36)</f>
        <v>4.0999999999999996</v>
      </c>
      <c r="BD36">
        <f>_xlfn.RANK.AVG(AC36,$AC$4:$AC$41,0)</f>
        <v>37</v>
      </c>
      <c r="BE36">
        <f>_xlfn.RANK.AVG(AB36,$AB$4:$AB$41,0)</f>
        <v>14</v>
      </c>
      <c r="BF36">
        <f>_xlfn.RANK.AVG(Z36,$Z$4:$Z$41,0)</f>
        <v>18</v>
      </c>
      <c r="BG36">
        <f>_xlfn.RANK.AVG(AE36,$AE$4:$AE$41,0)</f>
        <v>24</v>
      </c>
      <c r="BH36">
        <f>($BF$2*BD36)+($BG$2*BE36)+($BH$2*BF36)+($BI$2*BG36)</f>
        <v>23.900000000000002</v>
      </c>
      <c r="BJ36" t="e">
        <f>_xlfn.RANK.AVG(AJ36,$AJ$4:$AJ$41,0)</f>
        <v>#VALUE!</v>
      </c>
      <c r="BK36">
        <f>_xlfn.RANK.AVG(AF36,$AF$4:$AF$41,0)</f>
        <v>24</v>
      </c>
      <c r="BL36" t="e">
        <f>$BK$2*BJ36+$BL$2*BK36</f>
        <v>#VALUE!</v>
      </c>
      <c r="BM36" t="e">
        <f>(1/3)*BC36+(1/3)*BH36+(1/3)*BL36</f>
        <v>#VALUE!</v>
      </c>
    </row>
    <row r="37" spans="1:65">
      <c r="A37" s="27" t="s">
        <v>723</v>
      </c>
      <c r="B37" s="27" t="s">
        <v>724</v>
      </c>
      <c r="C37" s="28">
        <v>32023625299.93</v>
      </c>
      <c r="D37" s="29">
        <v>62.810001373291016</v>
      </c>
      <c r="E37" s="29">
        <v>8.8128986358642578</v>
      </c>
      <c r="F37" s="29">
        <v>-12.207297495647495</v>
      </c>
      <c r="G37" s="29">
        <v>93935001600</v>
      </c>
      <c r="H37" s="29">
        <v>6.4103701114654541</v>
      </c>
      <c r="I37" s="29" t="s">
        <v>25</v>
      </c>
      <c r="J37" s="29" t="s">
        <v>52</v>
      </c>
      <c r="K37" s="30">
        <v>14140.637000000001</v>
      </c>
      <c r="L37" s="30">
        <v>1755.645</v>
      </c>
      <c r="M37" s="30">
        <v>50647.608</v>
      </c>
      <c r="N37" s="26" t="s">
        <v>118</v>
      </c>
      <c r="O37" s="30" t="s">
        <v>18</v>
      </c>
      <c r="P37" s="30" t="s">
        <v>18</v>
      </c>
      <c r="Q37" s="30">
        <v>8.1269645690917969</v>
      </c>
      <c r="R37" s="30">
        <v>4.6868772506713867</v>
      </c>
      <c r="S37" s="26" t="s">
        <v>18</v>
      </c>
      <c r="T37" s="26" t="s">
        <v>18</v>
      </c>
      <c r="U37" s="26" t="s">
        <v>18</v>
      </c>
      <c r="V37" s="26" t="s">
        <v>18</v>
      </c>
      <c r="W37" s="26">
        <v>11</v>
      </c>
      <c r="X37" s="26" t="s">
        <v>18</v>
      </c>
      <c r="Y37" s="26">
        <v>62.545501708984375</v>
      </c>
      <c r="Z37" s="26">
        <v>36.363601684570313</v>
      </c>
      <c r="AA37" s="26" t="s">
        <v>18</v>
      </c>
      <c r="AB37" s="26">
        <v>6.7224617004394531</v>
      </c>
      <c r="AC37" s="26">
        <v>8.6962518692016602</v>
      </c>
      <c r="AD37" s="26">
        <v>7.7981672286987305</v>
      </c>
      <c r="AE37" s="26">
        <v>8.0240192413330078</v>
      </c>
      <c r="AF37" s="26">
        <v>8.5882349014282227</v>
      </c>
      <c r="AG37" s="26">
        <v>3</v>
      </c>
      <c r="AH37" s="26" t="s">
        <v>167</v>
      </c>
      <c r="AI37" s="26" t="s">
        <v>167</v>
      </c>
      <c r="AJ37" s="26" t="s">
        <v>167</v>
      </c>
      <c r="AK37" s="26">
        <v>4.8774194717407227</v>
      </c>
      <c r="AL37" s="26" t="s">
        <v>18</v>
      </c>
      <c r="AM37" s="26" t="s">
        <v>18</v>
      </c>
      <c r="AN37" s="26">
        <v>26</v>
      </c>
      <c r="AO37" s="26" t="s">
        <v>18</v>
      </c>
      <c r="AP37" s="26" t="s">
        <v>18</v>
      </c>
      <c r="AQ37" s="26" t="s">
        <v>18</v>
      </c>
      <c r="AR37" s="26" t="s">
        <v>18</v>
      </c>
      <c r="AS37" s="26" t="s">
        <v>67</v>
      </c>
      <c r="AT37" s="26" t="s">
        <v>18</v>
      </c>
      <c r="AU37" s="26">
        <v>87</v>
      </c>
      <c r="AV37" s="26">
        <v>6</v>
      </c>
      <c r="AW37" s="26" t="s">
        <v>18</v>
      </c>
      <c r="AX37">
        <f>K37+L37+M37</f>
        <v>66543.89</v>
      </c>
      <c r="AY37">
        <f>_xlfn.RANK.AVG(AX37,$AX$4:$AX$41,1)</f>
        <v>34</v>
      </c>
      <c r="AZ37">
        <f>_xlfn.RANK.AVG(R37,$R$4:$R$41,0)</f>
        <v>24</v>
      </c>
      <c r="BA37">
        <f>IF(U37=$AZ$2,1,0)</f>
        <v>0</v>
      </c>
      <c r="BC37">
        <f>($BB$2*AY37)+($BC$2*AZ37)+($BD$2*-BA37)</f>
        <v>20.8</v>
      </c>
      <c r="BD37">
        <f>_xlfn.RANK.AVG(AC37,$AC$4:$AC$41,0)</f>
        <v>14</v>
      </c>
      <c r="BE37">
        <f>_xlfn.RANK.AVG(AB37,$AB$4:$AB$41,0)</f>
        <v>30</v>
      </c>
      <c r="BF37">
        <f>_xlfn.RANK.AVG(Z37,$Z$4:$Z$41,0)</f>
        <v>18</v>
      </c>
      <c r="BG37">
        <f>_xlfn.RANK.AVG(AE37,$AE$4:$AE$41,0)</f>
        <v>25</v>
      </c>
      <c r="BH37">
        <f>($BF$2*BD37)+($BG$2*BE37)+($BH$2*BF37)+($BI$2*BG37)</f>
        <v>21.2</v>
      </c>
      <c r="BJ37" t="e">
        <f>_xlfn.RANK.AVG(AJ37,$AJ$4:$AJ$41,0)</f>
        <v>#VALUE!</v>
      </c>
      <c r="BK37">
        <f>_xlfn.RANK.AVG(AF37,$AF$4:$AF$41,0)</f>
        <v>2</v>
      </c>
      <c r="BL37" t="e">
        <f>$BK$2*BJ37+$BL$2*BK37</f>
        <v>#VALUE!</v>
      </c>
      <c r="BM37" t="e">
        <f>(1/3)*BC37+(1/3)*BH37+(1/3)*BL37</f>
        <v>#VALUE!</v>
      </c>
    </row>
    <row r="38" spans="1:65">
      <c r="A38" s="27" t="s">
        <v>817</v>
      </c>
      <c r="B38" s="27" t="s">
        <v>818</v>
      </c>
      <c r="C38" s="28">
        <v>24616614713.459999</v>
      </c>
      <c r="D38" s="29">
        <v>51.619998931884766</v>
      </c>
      <c r="E38" s="29">
        <v>23.8114013671875</v>
      </c>
      <c r="F38" s="29">
        <v>-9.236579370109899</v>
      </c>
      <c r="G38" s="29">
        <v>4260000064</v>
      </c>
      <c r="H38" s="29">
        <v>2.0100000202655792</v>
      </c>
      <c r="I38" s="29" t="s">
        <v>25</v>
      </c>
      <c r="J38" s="29" t="s">
        <v>48</v>
      </c>
      <c r="K38" s="30">
        <v>121.34699999999999</v>
      </c>
      <c r="L38" s="30">
        <v>54.71</v>
      </c>
      <c r="M38" s="30">
        <v>8.6579999999999995</v>
      </c>
      <c r="N38" s="26" t="s">
        <v>118</v>
      </c>
      <c r="O38" s="30" t="s">
        <v>18</v>
      </c>
      <c r="P38" s="30" t="s">
        <v>18</v>
      </c>
      <c r="Q38" s="30" t="s">
        <v>167</v>
      </c>
      <c r="R38" s="30">
        <v>5.5155210494995117</v>
      </c>
      <c r="S38" s="26" t="s">
        <v>18</v>
      </c>
      <c r="T38" s="26" t="s">
        <v>18</v>
      </c>
      <c r="U38" s="26" t="s">
        <v>114</v>
      </c>
      <c r="V38" s="26" t="s">
        <v>18</v>
      </c>
      <c r="W38" s="26">
        <v>11</v>
      </c>
      <c r="X38" s="26">
        <v>58.333301544189453</v>
      </c>
      <c r="Y38" s="26">
        <v>57.727298736572266</v>
      </c>
      <c r="Z38" s="26">
        <v>36.363601684570313</v>
      </c>
      <c r="AA38" s="26">
        <v>90</v>
      </c>
      <c r="AB38" s="26">
        <v>7.2058629989624023</v>
      </c>
      <c r="AC38" s="26">
        <v>7.2463030815124512</v>
      </c>
      <c r="AD38" s="26">
        <v>6.113764762878418</v>
      </c>
      <c r="AE38" s="26">
        <v>7.969170093536377</v>
      </c>
      <c r="AF38" s="26" t="s">
        <v>167</v>
      </c>
      <c r="AG38" s="26">
        <v>3</v>
      </c>
      <c r="AH38" s="26" t="s">
        <v>167</v>
      </c>
      <c r="AI38" s="26" t="s">
        <v>167</v>
      </c>
      <c r="AJ38" s="26">
        <v>5.6428017616271973</v>
      </c>
      <c r="AK38" s="26">
        <v>4.400270938873291</v>
      </c>
      <c r="AL38" s="26" t="s">
        <v>18</v>
      </c>
      <c r="AM38" s="26" t="s">
        <v>18</v>
      </c>
      <c r="AN38" s="26" t="s">
        <v>18</v>
      </c>
      <c r="AO38" s="26">
        <v>14</v>
      </c>
      <c r="AP38" s="26" t="s">
        <v>18</v>
      </c>
      <c r="AQ38" s="26" t="s">
        <v>114</v>
      </c>
      <c r="AR38" s="26" t="s">
        <v>18</v>
      </c>
      <c r="AS38" s="26" t="s">
        <v>67</v>
      </c>
      <c r="AT38" s="26" t="s">
        <v>18</v>
      </c>
      <c r="AU38" s="26">
        <v>43</v>
      </c>
      <c r="AV38" s="26">
        <v>10</v>
      </c>
      <c r="AW38" s="26" t="s">
        <v>18</v>
      </c>
      <c r="AX38">
        <f>K38+L38+M38</f>
        <v>184.71499999999997</v>
      </c>
      <c r="AY38">
        <f>_xlfn.RANK.AVG(AX38,$AX$4:$AX$41,1)</f>
        <v>1</v>
      </c>
      <c r="AZ38">
        <f>_xlfn.RANK.AVG(R38,$R$4:$R$41,0)</f>
        <v>17</v>
      </c>
      <c r="BA38">
        <f>IF(U38=$AZ$2,1,0)</f>
        <v>1</v>
      </c>
      <c r="BC38">
        <f>($BB$2*AY38)+($BC$2*AZ38)+($BD$2*-BA38)</f>
        <v>5.2</v>
      </c>
      <c r="BD38">
        <f>_xlfn.RANK.AVG(AC38,$AC$4:$AC$41,0)</f>
        <v>33</v>
      </c>
      <c r="BE38">
        <f>_xlfn.RANK.AVG(AB38,$AB$4:$AB$41,0)</f>
        <v>22</v>
      </c>
      <c r="BF38">
        <f>_xlfn.RANK.AVG(Z38,$Z$4:$Z$41,0)</f>
        <v>18</v>
      </c>
      <c r="BG38">
        <f>_xlfn.RANK.AVG(AE38,$AE$4:$AE$41,0)</f>
        <v>28</v>
      </c>
      <c r="BH38">
        <f>($BF$2*BD38)+($BG$2*BE38)+($BH$2*BF38)+($BI$2*BG38)</f>
        <v>25.5</v>
      </c>
      <c r="BJ38">
        <f>_xlfn.RANK.AVG(AJ38,$AJ$4:$AJ$41,0)</f>
        <v>15</v>
      </c>
      <c r="BK38" t="e">
        <f>_xlfn.RANK.AVG(AF38,$AF$4:$AF$41,0)</f>
        <v>#VALUE!</v>
      </c>
      <c r="BL38" t="e">
        <f>$BK$2*BJ38+$BL$2*BK38</f>
        <v>#VALUE!</v>
      </c>
      <c r="BM38" t="e">
        <f>(1/3)*BC38+(1/3)*BH38+(1/3)*BL38</f>
        <v>#VALUE!</v>
      </c>
    </row>
    <row r="39" spans="1:65">
      <c r="A39" s="27" t="s">
        <v>942</v>
      </c>
      <c r="B39" s="27" t="s">
        <v>943</v>
      </c>
      <c r="C39" s="28">
        <v>18712252908.539997</v>
      </c>
      <c r="D39" s="29">
        <v>21.690000534057617</v>
      </c>
      <c r="E39" s="29">
        <v>2.3660683631896973</v>
      </c>
      <c r="F39" s="29">
        <v>-15.983526226521327</v>
      </c>
      <c r="G39" s="29">
        <v>144595996672</v>
      </c>
      <c r="H39" s="29">
        <v>-6.9999998956918716</v>
      </c>
      <c r="I39" s="29" t="s">
        <v>25</v>
      </c>
      <c r="J39" s="29" t="s">
        <v>121</v>
      </c>
      <c r="K39" s="30">
        <v>300.72300000000001</v>
      </c>
      <c r="L39" s="30">
        <v>1375.1</v>
      </c>
      <c r="M39" s="30">
        <v>1031.1099999999999</v>
      </c>
      <c r="N39" s="26" t="s">
        <v>122</v>
      </c>
      <c r="O39" s="30">
        <v>1474</v>
      </c>
      <c r="P39" s="30">
        <v>10.598140651850361</v>
      </c>
      <c r="Q39" s="30" t="s">
        <v>167</v>
      </c>
      <c r="R39" s="30">
        <v>5.0967063903808594</v>
      </c>
      <c r="S39" s="26" t="s">
        <v>114</v>
      </c>
      <c r="T39" s="26" t="s">
        <v>114</v>
      </c>
      <c r="U39" s="26" t="s">
        <v>114</v>
      </c>
      <c r="V39" s="26" t="s">
        <v>18</v>
      </c>
      <c r="W39" s="26">
        <v>11</v>
      </c>
      <c r="X39" s="26">
        <v>81.818199157714844</v>
      </c>
      <c r="Y39" s="26">
        <v>64.636398315429688</v>
      </c>
      <c r="Z39" s="26">
        <v>36.363601684570313</v>
      </c>
      <c r="AA39" s="26">
        <v>75</v>
      </c>
      <c r="AB39" s="26">
        <v>6.9545645713806152</v>
      </c>
      <c r="AC39" s="26">
        <v>7.164863109588623</v>
      </c>
      <c r="AD39" s="26">
        <v>9.1260757446289063</v>
      </c>
      <c r="AE39" s="26">
        <v>7.7672796249389648</v>
      </c>
      <c r="AF39" s="26">
        <v>3</v>
      </c>
      <c r="AG39" s="26" t="s">
        <v>167</v>
      </c>
      <c r="AH39" s="26" t="s">
        <v>167</v>
      </c>
      <c r="AI39" s="26">
        <v>2</v>
      </c>
      <c r="AJ39" s="26" t="s">
        <v>167</v>
      </c>
      <c r="AK39" s="26" t="s">
        <v>167</v>
      </c>
      <c r="AL39" s="26">
        <v>48</v>
      </c>
      <c r="AM39" s="26" t="s">
        <v>18</v>
      </c>
      <c r="AN39" s="26">
        <v>71</v>
      </c>
      <c r="AO39" s="26">
        <v>7.3000001907348633</v>
      </c>
      <c r="AP39" s="26" t="s">
        <v>18</v>
      </c>
      <c r="AQ39" s="26" t="s">
        <v>114</v>
      </c>
      <c r="AR39" s="26" t="s">
        <v>18</v>
      </c>
      <c r="AS39" s="26" t="s">
        <v>67</v>
      </c>
      <c r="AT39" s="26" t="s">
        <v>18</v>
      </c>
      <c r="AU39" s="26">
        <v>89</v>
      </c>
      <c r="AV39" s="26">
        <v>7</v>
      </c>
      <c r="AW39" s="26" t="s">
        <v>114</v>
      </c>
      <c r="AX39">
        <f>K39+L39+M39</f>
        <v>2706.933</v>
      </c>
      <c r="AY39">
        <f>_xlfn.RANK.AVG(AX39,$AX$4:$AX$41,1)</f>
        <v>8</v>
      </c>
      <c r="AZ39">
        <f>_xlfn.RANK.AVG(R39,$R$4:$R$41,0)</f>
        <v>21</v>
      </c>
      <c r="BA39">
        <f>IF(U39=$AZ$2,1,0)</f>
        <v>1</v>
      </c>
      <c r="BC39">
        <f>($BB$2*AY39)+($BC$2*AZ39)+($BD$2*-BA39)</f>
        <v>9.1999999999999993</v>
      </c>
      <c r="BD39">
        <f>_xlfn.RANK.AVG(AC39,$AC$4:$AC$41,0)</f>
        <v>34</v>
      </c>
      <c r="BE39">
        <f>_xlfn.RANK.AVG(AB39,$AB$4:$AB$41,0)</f>
        <v>28</v>
      </c>
      <c r="BF39">
        <f>_xlfn.RANK.AVG(Z39,$Z$4:$Z$41,0)</f>
        <v>18</v>
      </c>
      <c r="BG39">
        <f>_xlfn.RANK.AVG(AE39,$AE$4:$AE$41,0)</f>
        <v>29</v>
      </c>
      <c r="BH39">
        <f>($BF$2*BD39)+($BG$2*BE39)+($BH$2*BF39)+($BI$2*BG39)</f>
        <v>27.5</v>
      </c>
      <c r="BJ39" t="e">
        <f>_xlfn.RANK.AVG(AJ39,$AJ$4:$AJ$41,0)</f>
        <v>#VALUE!</v>
      </c>
      <c r="BK39">
        <f>_xlfn.RANK.AVG(AF39,$AF$4:$AF$41,0)</f>
        <v>16</v>
      </c>
      <c r="BL39" t="e">
        <f>$BK$2*BJ39+$BL$2*BK39</f>
        <v>#VALUE!</v>
      </c>
      <c r="BM39" t="e">
        <f>(1/3)*BC39+(1/3)*BH39+(1/3)*BL39</f>
        <v>#VALUE!</v>
      </c>
    </row>
    <row r="40" spans="1:65">
      <c r="A40" s="27" t="s">
        <v>1047</v>
      </c>
      <c r="B40" s="27" t="s">
        <v>1048</v>
      </c>
      <c r="C40" s="28">
        <v>14453829974.32</v>
      </c>
      <c r="D40" s="29">
        <v>102.51999664306641</v>
      </c>
      <c r="E40" s="29">
        <v>7.9807114601135254</v>
      </c>
      <c r="F40" s="29">
        <v>2.2973450729186773</v>
      </c>
      <c r="G40" s="29">
        <v>59540000768</v>
      </c>
      <c r="H40" s="29">
        <v>15.019999980926514</v>
      </c>
      <c r="I40" s="29" t="s">
        <v>25</v>
      </c>
      <c r="J40" s="29" t="s">
        <v>52</v>
      </c>
      <c r="K40" s="30">
        <v>1809.2940000000001</v>
      </c>
      <c r="L40" s="30">
        <v>1315.7639999999999</v>
      </c>
      <c r="M40" s="30">
        <v>64523.923000000003</v>
      </c>
      <c r="N40" s="26" t="s">
        <v>118</v>
      </c>
      <c r="O40" s="30">
        <v>2920.530029296875</v>
      </c>
      <c r="P40" s="30">
        <v>43.439582777499929</v>
      </c>
      <c r="Q40" s="30">
        <v>5.6360244750976563</v>
      </c>
      <c r="R40" s="30">
        <v>6.1206264495849609</v>
      </c>
      <c r="S40" s="26" t="s">
        <v>114</v>
      </c>
      <c r="T40" s="26" t="s">
        <v>114</v>
      </c>
      <c r="U40" s="26" t="s">
        <v>114</v>
      </c>
      <c r="V40" s="26" t="s">
        <v>115</v>
      </c>
      <c r="W40" s="26">
        <v>10</v>
      </c>
      <c r="X40" s="26">
        <v>83.333297729492188</v>
      </c>
      <c r="Y40" s="26">
        <v>60.200000762939453</v>
      </c>
      <c r="Z40" s="26">
        <v>40</v>
      </c>
      <c r="AA40" s="26">
        <v>98</v>
      </c>
      <c r="AB40" s="26">
        <v>7.9520459175109863</v>
      </c>
      <c r="AC40" s="26">
        <v>9.6603260040283203</v>
      </c>
      <c r="AD40" s="26">
        <v>5.9887666702270508</v>
      </c>
      <c r="AE40" s="26">
        <v>8.9508028030395508</v>
      </c>
      <c r="AF40" s="26">
        <v>0</v>
      </c>
      <c r="AG40" s="26">
        <v>3</v>
      </c>
      <c r="AH40" s="26" t="s">
        <v>167</v>
      </c>
      <c r="AI40" s="26" t="s">
        <v>167</v>
      </c>
      <c r="AJ40" s="26" t="s">
        <v>167</v>
      </c>
      <c r="AK40" s="26">
        <v>3.8548424243927002</v>
      </c>
      <c r="AL40" s="26">
        <v>27</v>
      </c>
      <c r="AM40" s="26" t="s">
        <v>18</v>
      </c>
      <c r="AN40" s="26">
        <v>24</v>
      </c>
      <c r="AO40" s="26" t="s">
        <v>18</v>
      </c>
      <c r="AP40" s="26" t="s">
        <v>18</v>
      </c>
      <c r="AQ40" s="26" t="s">
        <v>115</v>
      </c>
      <c r="AR40" s="26" t="s">
        <v>18</v>
      </c>
      <c r="AS40" s="26" t="s">
        <v>68</v>
      </c>
      <c r="AT40" s="26">
        <v>58.132984609194253</v>
      </c>
      <c r="AU40" s="26">
        <v>75</v>
      </c>
      <c r="AV40" s="26" t="s">
        <v>18</v>
      </c>
      <c r="AW40" s="26" t="s">
        <v>114</v>
      </c>
      <c r="AX40">
        <f>K40+L40+M40</f>
        <v>67648.981</v>
      </c>
      <c r="AY40">
        <f>_xlfn.RANK.AVG(AX40,$AX$4:$AX$41,1)</f>
        <v>35</v>
      </c>
      <c r="AZ40">
        <f>_xlfn.RANK.AVG(R40,$R$4:$R$41,0)</f>
        <v>13</v>
      </c>
      <c r="BA40">
        <f>IF(U40=$AZ$2,1,0)</f>
        <v>1</v>
      </c>
      <c r="BC40">
        <f>($BB$2*AY40)+($BC$2*AZ40)+($BD$2*-BA40)</f>
        <v>17.599999999999998</v>
      </c>
      <c r="BD40">
        <f>_xlfn.RANK.AVG(AC40,$AC$4:$AC$41,0)</f>
        <v>1</v>
      </c>
      <c r="BE40">
        <f>_xlfn.RANK.AVG(AB40,$AB$4:$AB$41,0)</f>
        <v>10</v>
      </c>
      <c r="BF40">
        <f>_xlfn.RANK.AVG(Z40,$Z$4:$Z$41,0)</f>
        <v>12</v>
      </c>
      <c r="BG40">
        <f>_xlfn.RANK.AVG(AE40,$AE$4:$AE$41,0)</f>
        <v>12</v>
      </c>
      <c r="BH40">
        <f>($BF$2*BD40)+($BG$2*BE40)+($BH$2*BF40)+($BI$2*BG40)</f>
        <v>8.1999999999999993</v>
      </c>
      <c r="BJ40" t="e">
        <f>_xlfn.RANK.AVG(AJ40,$AJ$4:$AJ$41,0)</f>
        <v>#VALUE!</v>
      </c>
      <c r="BK40">
        <f>_xlfn.RANK.AVG(AF40,$AF$4:$AF$41,0)</f>
        <v>30.5</v>
      </c>
      <c r="BL40" t="e">
        <f>$BK$2*BJ40+$BL$2*BK40</f>
        <v>#VALUE!</v>
      </c>
      <c r="BM40" t="e">
        <f>(1/3)*BC40+(1/3)*BH40+(1/3)*BL40</f>
        <v>#VALUE!</v>
      </c>
    </row>
    <row r="41" spans="1:65">
      <c r="A41" s="27" t="s">
        <v>1049</v>
      </c>
      <c r="B41" s="27" t="s">
        <v>1050</v>
      </c>
      <c r="C41" s="28">
        <v>14301673304.824999</v>
      </c>
      <c r="D41" s="29">
        <v>67.25</v>
      </c>
      <c r="E41" s="29">
        <v>12.491738319396973</v>
      </c>
      <c r="F41" s="29">
        <v>10.642131888262218</v>
      </c>
      <c r="G41" s="29">
        <v>11702099712</v>
      </c>
      <c r="H41" s="29">
        <v>4.3800000548362732</v>
      </c>
      <c r="I41" s="29" t="s">
        <v>25</v>
      </c>
      <c r="J41" s="29" t="s">
        <v>48</v>
      </c>
      <c r="K41" s="30">
        <v>637.38400000000001</v>
      </c>
      <c r="L41" s="30">
        <v>367.935</v>
      </c>
      <c r="M41" s="30">
        <v>3618.232</v>
      </c>
      <c r="N41" s="26" t="s">
        <v>118</v>
      </c>
      <c r="O41" s="30" t="s">
        <v>18</v>
      </c>
      <c r="P41" s="30" t="s">
        <v>18</v>
      </c>
      <c r="Q41" s="30" t="s">
        <v>167</v>
      </c>
      <c r="R41" s="30">
        <v>3.1851210594177246</v>
      </c>
      <c r="S41" s="26" t="s">
        <v>18</v>
      </c>
      <c r="T41" s="26" t="s">
        <v>18</v>
      </c>
      <c r="U41" s="26" t="s">
        <v>18</v>
      </c>
      <c r="V41" s="26" t="s">
        <v>18</v>
      </c>
      <c r="W41" s="26">
        <v>14</v>
      </c>
      <c r="X41" s="26" t="s">
        <v>18</v>
      </c>
      <c r="Y41" s="26">
        <v>60.071399688720703</v>
      </c>
      <c r="Z41" s="26">
        <v>28.571399688720703</v>
      </c>
      <c r="AA41" s="26" t="s">
        <v>18</v>
      </c>
      <c r="AB41" s="26">
        <v>5.0750613212585449</v>
      </c>
      <c r="AC41" s="26">
        <v>9.1604623794555664</v>
      </c>
      <c r="AD41" s="26">
        <v>6.5549120903015137</v>
      </c>
      <c r="AE41" s="26">
        <v>9.5579986572265625</v>
      </c>
      <c r="AF41" s="26" t="s">
        <v>167</v>
      </c>
      <c r="AG41" s="26">
        <v>3</v>
      </c>
      <c r="AH41" s="26" t="s">
        <v>167</v>
      </c>
      <c r="AI41" s="26" t="s">
        <v>167</v>
      </c>
      <c r="AJ41" s="26">
        <v>1.7639076709747314</v>
      </c>
      <c r="AK41" s="26">
        <v>2.1356627941131592</v>
      </c>
      <c r="AL41" s="26" t="s">
        <v>18</v>
      </c>
      <c r="AM41" s="26" t="s">
        <v>18</v>
      </c>
      <c r="AN41" s="26" t="s">
        <v>18</v>
      </c>
      <c r="AO41" s="26">
        <v>24</v>
      </c>
      <c r="AP41" s="26" t="s">
        <v>18</v>
      </c>
      <c r="AQ41" s="26" t="s">
        <v>18</v>
      </c>
      <c r="AR41" s="26" t="s">
        <v>18</v>
      </c>
      <c r="AS41" s="26" t="s">
        <v>68</v>
      </c>
      <c r="AT41" s="26" t="s">
        <v>18</v>
      </c>
      <c r="AU41" s="26">
        <v>58</v>
      </c>
      <c r="AV41" s="26">
        <v>10</v>
      </c>
      <c r="AW41" s="26" t="s">
        <v>18</v>
      </c>
      <c r="AX41">
        <f>K41+L41+M41</f>
        <v>4623.5509999999995</v>
      </c>
      <c r="AY41">
        <f>_xlfn.RANK.AVG(AX41,$AX$4:$AX$41,1)</f>
        <v>13</v>
      </c>
      <c r="AZ41">
        <f>_xlfn.RANK.AVG(R41,$R$4:$R$41,0)</f>
        <v>34</v>
      </c>
      <c r="BA41">
        <f>IF(U41=$AZ$2,1,0)</f>
        <v>0</v>
      </c>
      <c r="BC41">
        <f>($BB$2*AY41)+($BC$2*AZ41)+($BD$2*-BA41)</f>
        <v>15.399999999999999</v>
      </c>
      <c r="BD41">
        <f>_xlfn.RANK.AVG(AC41,$AC$4:$AC$41,0)</f>
        <v>7</v>
      </c>
      <c r="BE41">
        <f>_xlfn.RANK.AVG(AB41,$AB$4:$AB$41,0)</f>
        <v>36</v>
      </c>
      <c r="BF41">
        <f>_xlfn.RANK.AVG(Z41,$Z$4:$Z$41,0)</f>
        <v>34</v>
      </c>
      <c r="BG41">
        <f>_xlfn.RANK.AVG(AE41,$AE$4:$AE$41,0)</f>
        <v>3</v>
      </c>
      <c r="BH41">
        <f>($BF$2*BD41)+($BG$2*BE41)+($BH$2*BF41)+($BI$2*BG41)</f>
        <v>20.200000000000003</v>
      </c>
      <c r="BJ41">
        <f>_xlfn.RANK.AVG(AJ41,$AJ$4:$AJ$41,0)</f>
        <v>23</v>
      </c>
      <c r="BK41" t="e">
        <f>_xlfn.RANK.AVG(AF41,$AF$4:$AF$41,0)</f>
        <v>#VALUE!</v>
      </c>
      <c r="BL41" t="e">
        <f>$BK$2*BJ41+$BL$2*BK41</f>
        <v>#VALUE!</v>
      </c>
      <c r="BM41" t="e">
        <f>(1/3)*BC41+(1/3)*BH41+(1/3)*BL41</f>
        <v>#VALUE!</v>
      </c>
    </row>
    <row r="44" spans="1:65">
      <c r="A44" s="6" t="s">
        <v>1202</v>
      </c>
    </row>
    <row r="45" spans="1:65">
      <c r="A45" s="17" t="s">
        <v>561</v>
      </c>
      <c r="B45" s="17" t="s">
        <v>562</v>
      </c>
      <c r="C45" s="18">
        <v>49683181951.440002</v>
      </c>
      <c r="D45" s="14">
        <v>271.760009765625</v>
      </c>
      <c r="E45" s="14">
        <v>24.912139892578125</v>
      </c>
      <c r="F45" s="14">
        <v>12.822986311725938</v>
      </c>
      <c r="G45" s="14">
        <v>9820399872</v>
      </c>
      <c r="H45" s="14">
        <v>8.4815289974212646</v>
      </c>
      <c r="I45" s="16" t="s">
        <v>25</v>
      </c>
      <c r="J45" s="16" t="s">
        <v>48</v>
      </c>
      <c r="K45" s="15">
        <v>312.47000000000003</v>
      </c>
      <c r="L45" s="15">
        <v>67.869</v>
      </c>
      <c r="M45" s="15">
        <v>4178.5739999999996</v>
      </c>
      <c r="N45" s="16" t="s">
        <v>118</v>
      </c>
      <c r="O45" s="15" t="s">
        <v>18</v>
      </c>
      <c r="P45" s="15" t="s">
        <v>18</v>
      </c>
      <c r="Q45" s="15" t="s">
        <v>167</v>
      </c>
      <c r="R45" s="15">
        <v>4.5996055603027344</v>
      </c>
      <c r="S45" s="16" t="s">
        <v>114</v>
      </c>
      <c r="T45" s="16" t="s">
        <v>114</v>
      </c>
      <c r="U45" s="16" t="s">
        <v>114</v>
      </c>
      <c r="V45" s="16" t="s">
        <v>114</v>
      </c>
      <c r="W45" s="16">
        <v>15</v>
      </c>
      <c r="X45" s="16">
        <v>76.923103332519531</v>
      </c>
      <c r="Y45" s="16">
        <v>62.86669921875</v>
      </c>
      <c r="Z45" s="16">
        <v>20</v>
      </c>
      <c r="AA45" s="16">
        <v>75</v>
      </c>
      <c r="AB45" s="16">
        <v>7.387026309967041</v>
      </c>
      <c r="AC45" s="16">
        <v>8.2496395111083984</v>
      </c>
      <c r="AD45" s="16">
        <v>4.8213624954223633</v>
      </c>
      <c r="AE45" s="16">
        <v>9.5375871658325195</v>
      </c>
      <c r="AF45" s="16" t="s">
        <v>167</v>
      </c>
      <c r="AG45" s="16">
        <v>1</v>
      </c>
      <c r="AH45" s="16" t="s">
        <v>167</v>
      </c>
      <c r="AI45" s="16" t="s">
        <v>167</v>
      </c>
      <c r="AJ45" s="16">
        <v>9.7169904708862305</v>
      </c>
      <c r="AK45" s="16">
        <v>3.9450104236602783</v>
      </c>
      <c r="AL45" s="16" t="s">
        <v>18</v>
      </c>
      <c r="AM45" s="16" t="s">
        <v>18</v>
      </c>
      <c r="AN45" s="16">
        <v>45</v>
      </c>
      <c r="AO45" s="16">
        <v>20</v>
      </c>
      <c r="AP45" s="16" t="s">
        <v>18</v>
      </c>
      <c r="AQ45" s="16" t="s">
        <v>115</v>
      </c>
      <c r="AR45" s="16" t="s">
        <v>18</v>
      </c>
      <c r="AS45" s="16" t="s">
        <v>66</v>
      </c>
      <c r="AT45" s="16">
        <v>47.550548234584042</v>
      </c>
      <c r="AU45" s="16">
        <v>44</v>
      </c>
      <c r="AV45" s="16">
        <v>9</v>
      </c>
      <c r="AW45" s="16" t="s">
        <v>115</v>
      </c>
      <c r="AX45">
        <v>4558.9129999999996</v>
      </c>
      <c r="AY45">
        <v>12</v>
      </c>
    </row>
    <row r="46" spans="1:65">
      <c r="A46" s="27" t="s">
        <v>759</v>
      </c>
      <c r="B46" s="27" t="s">
        <v>760</v>
      </c>
      <c r="C46" s="28">
        <v>29024438846.700001</v>
      </c>
      <c r="D46" s="29">
        <v>133.14999389648438</v>
      </c>
      <c r="E46" s="29">
        <v>24.296365737915039</v>
      </c>
      <c r="F46" s="29">
        <v>-6.2654058177180065</v>
      </c>
      <c r="G46" s="29">
        <v>30603800064</v>
      </c>
      <c r="H46" s="29">
        <v>-4.6199998259544373</v>
      </c>
      <c r="I46" s="29" t="s">
        <v>25</v>
      </c>
      <c r="J46" s="29" t="s">
        <v>121</v>
      </c>
      <c r="K46" s="30">
        <v>445.553</v>
      </c>
      <c r="L46" s="30">
        <v>1047.403</v>
      </c>
      <c r="M46" s="30">
        <v>10010.133</v>
      </c>
      <c r="N46" s="26" t="s">
        <v>118</v>
      </c>
      <c r="O46" s="30">
        <v>1363.5799560546875</v>
      </c>
      <c r="P46" s="30">
        <v>48.1291258927169</v>
      </c>
      <c r="Q46" s="30">
        <v>4.8337998390197754</v>
      </c>
      <c r="R46" s="30">
        <v>2.1560382843017578</v>
      </c>
      <c r="S46" s="26" t="s">
        <v>114</v>
      </c>
      <c r="T46" s="26" t="s">
        <v>114</v>
      </c>
      <c r="U46" s="26" t="s">
        <v>114</v>
      </c>
      <c r="V46" s="26" t="s">
        <v>115</v>
      </c>
      <c r="W46" s="26">
        <v>11</v>
      </c>
      <c r="X46" s="26">
        <v>83.333297729492188</v>
      </c>
      <c r="Y46" s="26">
        <v>65.090896606445313</v>
      </c>
      <c r="Z46" s="26">
        <v>45.454498291015625</v>
      </c>
      <c r="AA46" s="26">
        <v>75</v>
      </c>
      <c r="AB46" s="26">
        <v>7.3447222709655762</v>
      </c>
      <c r="AC46" s="26">
        <v>8.0376806259155273</v>
      </c>
      <c r="AD46" s="26">
        <v>6.7785162925720215</v>
      </c>
      <c r="AE46" s="26">
        <v>8.59197998046875</v>
      </c>
      <c r="AF46" s="26">
        <v>1.7999999523162842</v>
      </c>
      <c r="AG46" s="26">
        <v>3</v>
      </c>
      <c r="AH46" s="26">
        <v>4.6929821968078613</v>
      </c>
      <c r="AI46" s="26">
        <v>2</v>
      </c>
      <c r="AJ46" s="26">
        <v>0</v>
      </c>
      <c r="AK46" s="26">
        <v>0</v>
      </c>
      <c r="AL46" s="26" t="s">
        <v>18</v>
      </c>
      <c r="AM46" s="26" t="s">
        <v>18</v>
      </c>
      <c r="AN46" s="26">
        <v>67</v>
      </c>
      <c r="AO46" s="26" t="s">
        <v>18</v>
      </c>
      <c r="AP46" s="26" t="s">
        <v>18</v>
      </c>
      <c r="AQ46" s="26" t="s">
        <v>114</v>
      </c>
      <c r="AR46" s="26" t="s">
        <v>115</v>
      </c>
      <c r="AS46" s="26" t="s">
        <v>66</v>
      </c>
      <c r="AT46" s="26">
        <v>46.091942460517046</v>
      </c>
      <c r="AU46" s="26">
        <v>54</v>
      </c>
      <c r="AV46" s="26">
        <v>9</v>
      </c>
      <c r="AW46" s="26" t="s">
        <v>115</v>
      </c>
      <c r="AX46">
        <v>11503.089</v>
      </c>
      <c r="AY46">
        <v>22</v>
      </c>
    </row>
    <row r="47" spans="1:65">
      <c r="A47" s="17" t="s">
        <v>202</v>
      </c>
      <c r="B47" s="17" t="s">
        <v>203</v>
      </c>
      <c r="C47" s="18">
        <v>484852788714.58002</v>
      </c>
      <c r="D47" s="14">
        <v>60.169998168945313</v>
      </c>
      <c r="E47" s="14">
        <v>27.051584243774414</v>
      </c>
      <c r="F47" s="14">
        <v>14.889837781842651</v>
      </c>
      <c r="G47" s="14">
        <v>648124989440</v>
      </c>
      <c r="H47" s="14">
        <v>1.9202029854059217</v>
      </c>
      <c r="I47" s="16" t="s">
        <v>25</v>
      </c>
      <c r="J47" s="16" t="s">
        <v>121</v>
      </c>
      <c r="K47" s="15">
        <v>8316.4189999999999</v>
      </c>
      <c r="L47" s="15">
        <v>10957.233</v>
      </c>
      <c r="M47" s="15">
        <v>188574.90900000001</v>
      </c>
      <c r="N47" s="16" t="s">
        <v>118</v>
      </c>
      <c r="O47" s="15" t="s">
        <v>18</v>
      </c>
      <c r="P47" s="15" t="s">
        <v>18</v>
      </c>
      <c r="Q47" s="15">
        <v>5.1727557182312012</v>
      </c>
      <c r="R47" s="15">
        <v>5.3966422080993652</v>
      </c>
      <c r="S47" s="16" t="s">
        <v>18</v>
      </c>
      <c r="T47" s="16" t="s">
        <v>18</v>
      </c>
      <c r="U47" s="16" t="s">
        <v>18</v>
      </c>
      <c r="V47" s="16" t="s">
        <v>18</v>
      </c>
      <c r="W47" s="16">
        <v>11</v>
      </c>
      <c r="X47" s="16" t="s">
        <v>18</v>
      </c>
      <c r="Y47" s="16">
        <v>57.727298736572266</v>
      </c>
      <c r="Z47" s="16">
        <v>27.272699356079102</v>
      </c>
      <c r="AA47" s="16" t="s">
        <v>18</v>
      </c>
      <c r="AB47" s="16">
        <v>7.8166065216064453</v>
      </c>
      <c r="AC47" s="16">
        <v>8.2523164749145508</v>
      </c>
      <c r="AD47" s="16">
        <v>9.2422971725463867</v>
      </c>
      <c r="AE47" s="16">
        <v>9.1725845336914063</v>
      </c>
      <c r="AF47" s="16">
        <v>2.4000000953674316</v>
      </c>
      <c r="AG47" s="16">
        <v>3</v>
      </c>
      <c r="AH47" s="16">
        <v>6.6127300262451172</v>
      </c>
      <c r="AI47" s="16">
        <v>2</v>
      </c>
      <c r="AJ47" s="16">
        <v>0.34239599108695984</v>
      </c>
      <c r="AK47" s="16">
        <v>0</v>
      </c>
      <c r="AL47" s="16" t="s">
        <v>18</v>
      </c>
      <c r="AM47" s="16" t="s">
        <v>18</v>
      </c>
      <c r="AN47" s="16" t="s">
        <v>18</v>
      </c>
      <c r="AO47" s="16" t="s">
        <v>18</v>
      </c>
      <c r="AP47" s="16" t="s">
        <v>18</v>
      </c>
      <c r="AQ47" s="16" t="s">
        <v>18</v>
      </c>
      <c r="AR47" s="16" t="s">
        <v>18</v>
      </c>
      <c r="AS47" s="16" t="s">
        <v>69</v>
      </c>
      <c r="AT47" s="16" t="s">
        <v>18</v>
      </c>
      <c r="AU47" s="16">
        <v>90</v>
      </c>
      <c r="AV47" s="16">
        <v>9</v>
      </c>
      <c r="AW47" s="16" t="s">
        <v>18</v>
      </c>
      <c r="AX47" s="34">
        <v>207848.56100000002</v>
      </c>
      <c r="AY47">
        <v>37</v>
      </c>
    </row>
    <row r="48" spans="1:65">
      <c r="A48" s="17" t="s">
        <v>309</v>
      </c>
      <c r="B48" s="17" t="s">
        <v>310</v>
      </c>
      <c r="C48" s="18">
        <v>142236073417.14001</v>
      </c>
      <c r="D48" s="14">
        <v>91.620002746582031</v>
      </c>
      <c r="E48" s="14">
        <v>16.738563537597656</v>
      </c>
      <c r="F48" s="14">
        <v>-1.2628013343414679</v>
      </c>
      <c r="G48" s="14">
        <v>35174000128</v>
      </c>
      <c r="H48" s="14">
        <v>5.0199999809265137</v>
      </c>
      <c r="I48" s="16" t="s">
        <v>25</v>
      </c>
      <c r="J48" s="16" t="s">
        <v>311</v>
      </c>
      <c r="K48" s="15">
        <v>299.17099999999999</v>
      </c>
      <c r="L48" s="15">
        <v>360.06599999999997</v>
      </c>
      <c r="M48" s="15">
        <v>5920.9750000000004</v>
      </c>
      <c r="N48" s="16" t="s">
        <v>118</v>
      </c>
      <c r="O48" s="15" t="s">
        <v>18</v>
      </c>
      <c r="P48" s="15" t="s">
        <v>18</v>
      </c>
      <c r="Q48" s="15" t="s">
        <v>167</v>
      </c>
      <c r="R48" s="15">
        <v>7.3435406684875488</v>
      </c>
      <c r="S48" s="16" t="s">
        <v>18</v>
      </c>
      <c r="T48" s="16" t="s">
        <v>114</v>
      </c>
      <c r="U48" s="16" t="s">
        <v>114</v>
      </c>
      <c r="V48" s="16" t="s">
        <v>18</v>
      </c>
      <c r="W48" s="16">
        <v>13</v>
      </c>
      <c r="X48" s="16" t="s">
        <v>18</v>
      </c>
      <c r="Y48" s="16">
        <v>63</v>
      </c>
      <c r="Z48" s="16">
        <v>30.769199371337891</v>
      </c>
      <c r="AA48" s="16" t="s">
        <v>18</v>
      </c>
      <c r="AB48" s="16">
        <v>7.3771119117736816</v>
      </c>
      <c r="AC48" s="16">
        <v>8.645960807800293</v>
      </c>
      <c r="AD48" s="16">
        <v>6.1663141250610352</v>
      </c>
      <c r="AE48" s="16">
        <v>9.0376834869384766</v>
      </c>
      <c r="AF48" s="16" t="s">
        <v>167</v>
      </c>
      <c r="AG48" s="16">
        <v>9.3900289535522461</v>
      </c>
      <c r="AH48" s="16" t="s">
        <v>167</v>
      </c>
      <c r="AI48" s="16" t="s">
        <v>167</v>
      </c>
      <c r="AJ48" s="16">
        <v>3.6815035343170166</v>
      </c>
      <c r="AK48" s="16" t="s">
        <v>167</v>
      </c>
      <c r="AL48" s="16" t="s">
        <v>18</v>
      </c>
      <c r="AM48" s="16" t="s">
        <v>18</v>
      </c>
      <c r="AN48" s="16" t="s">
        <v>18</v>
      </c>
      <c r="AO48" s="16" t="s">
        <v>18</v>
      </c>
      <c r="AP48" s="16" t="s">
        <v>18</v>
      </c>
      <c r="AQ48" s="16" t="s">
        <v>18</v>
      </c>
      <c r="AR48" s="16" t="s">
        <v>18</v>
      </c>
      <c r="AS48" s="16" t="s">
        <v>69</v>
      </c>
      <c r="AT48" s="16" t="s">
        <v>18</v>
      </c>
      <c r="AU48" s="16">
        <v>100</v>
      </c>
      <c r="AV48" s="16">
        <v>8</v>
      </c>
      <c r="AW48" s="16" t="s">
        <v>18</v>
      </c>
      <c r="AX48">
        <v>6580.2120000000004</v>
      </c>
      <c r="AY48">
        <v>16</v>
      </c>
    </row>
    <row r="49" spans="1:51">
      <c r="A49" s="27" t="s">
        <v>645</v>
      </c>
      <c r="B49" s="27" t="s">
        <v>646</v>
      </c>
      <c r="C49" s="28">
        <v>41086926522.459999</v>
      </c>
      <c r="D49" s="29">
        <v>21.459999084472656</v>
      </c>
      <c r="E49" s="29">
        <v>18.976203918457031</v>
      </c>
      <c r="F49" s="29">
        <v>0.71044634505474935</v>
      </c>
      <c r="G49" s="29">
        <v>15443999744</v>
      </c>
      <c r="H49" s="29">
        <v>0.89999997615814209</v>
      </c>
      <c r="I49" s="29" t="s">
        <v>25</v>
      </c>
      <c r="J49" s="29" t="s">
        <v>521</v>
      </c>
      <c r="K49" s="30">
        <v>158.464</v>
      </c>
      <c r="L49" s="30">
        <v>341.35899999999998</v>
      </c>
      <c r="M49" s="30">
        <v>466.13600000000002</v>
      </c>
      <c r="N49" s="26" t="s">
        <v>118</v>
      </c>
      <c r="O49" s="30" t="s">
        <v>18</v>
      </c>
      <c r="P49" s="30" t="s">
        <v>18</v>
      </c>
      <c r="Q49" s="30" t="s">
        <v>167</v>
      </c>
      <c r="R49" s="30" t="s">
        <v>167</v>
      </c>
      <c r="S49" s="26" t="s">
        <v>18</v>
      </c>
      <c r="T49" s="26" t="s">
        <v>18</v>
      </c>
      <c r="U49" s="26" t="s">
        <v>18</v>
      </c>
      <c r="V49" s="26" t="s">
        <v>18</v>
      </c>
      <c r="W49" s="26">
        <v>11</v>
      </c>
      <c r="X49" s="26" t="s">
        <v>18</v>
      </c>
      <c r="Y49" s="26">
        <v>60.545501708984375</v>
      </c>
      <c r="Z49" s="26">
        <v>36.363601684570313</v>
      </c>
      <c r="AA49" s="26" t="s">
        <v>18</v>
      </c>
      <c r="AB49" s="26" t="s">
        <v>167</v>
      </c>
      <c r="AC49" s="26" t="s">
        <v>167</v>
      </c>
      <c r="AD49" s="26" t="s">
        <v>167</v>
      </c>
      <c r="AE49" s="26" t="s">
        <v>167</v>
      </c>
      <c r="AF49" s="26" t="s">
        <v>167</v>
      </c>
      <c r="AG49" s="26" t="s">
        <v>167</v>
      </c>
      <c r="AH49" s="26" t="s">
        <v>167</v>
      </c>
      <c r="AI49" s="26" t="s">
        <v>167</v>
      </c>
      <c r="AJ49" s="26" t="s">
        <v>167</v>
      </c>
      <c r="AK49" s="26" t="s">
        <v>167</v>
      </c>
      <c r="AL49" s="26" t="s">
        <v>18</v>
      </c>
      <c r="AM49" s="26" t="s">
        <v>18</v>
      </c>
      <c r="AN49" s="26" t="s">
        <v>18</v>
      </c>
      <c r="AO49" s="26" t="s">
        <v>18</v>
      </c>
      <c r="AP49" s="26" t="s">
        <v>18</v>
      </c>
      <c r="AQ49" s="26" t="s">
        <v>18</v>
      </c>
      <c r="AR49" s="26" t="s">
        <v>18</v>
      </c>
      <c r="AS49" s="26" t="s">
        <v>69</v>
      </c>
      <c r="AT49" s="26" t="s">
        <v>18</v>
      </c>
      <c r="AU49" s="26" t="s">
        <v>18</v>
      </c>
      <c r="AV49" s="26" t="s">
        <v>18</v>
      </c>
      <c r="AW49" s="26" t="s">
        <v>18</v>
      </c>
      <c r="AX49">
        <v>965.95900000000006</v>
      </c>
      <c r="AY49">
        <v>2</v>
      </c>
    </row>
    <row r="50" spans="1:51">
      <c r="A50" s="27" t="s">
        <v>894</v>
      </c>
      <c r="B50" s="27" t="s">
        <v>895</v>
      </c>
      <c r="C50" s="28">
        <v>20928337303.439995</v>
      </c>
      <c r="D50" s="29">
        <v>58.729999542236328</v>
      </c>
      <c r="E50" s="29">
        <v>52.408580780029297</v>
      </c>
      <c r="F50" s="29">
        <v>10.25221194164545</v>
      </c>
      <c r="G50" s="29">
        <v>52939999232</v>
      </c>
      <c r="H50" s="29">
        <v>-2.461750864982605</v>
      </c>
      <c r="I50" s="29" t="s">
        <v>25</v>
      </c>
      <c r="J50" s="29" t="s">
        <v>52</v>
      </c>
      <c r="K50" s="30">
        <v>3883.6010000000001</v>
      </c>
      <c r="L50" s="30">
        <v>2289.0100000000002</v>
      </c>
      <c r="M50" s="30">
        <v>9836.9519999999993</v>
      </c>
      <c r="N50" s="26" t="s">
        <v>118</v>
      </c>
      <c r="O50" s="30" t="s">
        <v>18</v>
      </c>
      <c r="P50" s="30" t="s">
        <v>18</v>
      </c>
      <c r="Q50" s="30" t="s">
        <v>167</v>
      </c>
      <c r="R50" s="30">
        <v>3.3707492351531982</v>
      </c>
      <c r="S50" s="26" t="s">
        <v>18</v>
      </c>
      <c r="T50" s="26" t="s">
        <v>114</v>
      </c>
      <c r="U50" s="26" t="s">
        <v>114</v>
      </c>
      <c r="V50" s="26" t="s">
        <v>18</v>
      </c>
      <c r="W50" s="26">
        <v>14</v>
      </c>
      <c r="X50" s="26">
        <v>71.428596496582031</v>
      </c>
      <c r="Y50" s="26">
        <v>64.571403503417969</v>
      </c>
      <c r="Z50" s="26">
        <v>35.714298248291016</v>
      </c>
      <c r="AA50" s="26">
        <v>75</v>
      </c>
      <c r="AB50" s="26">
        <v>5.8707318305969238</v>
      </c>
      <c r="AC50" s="26">
        <v>8.57208251953125</v>
      </c>
      <c r="AD50" s="26">
        <v>6.5349769592285156</v>
      </c>
      <c r="AE50" s="26">
        <v>9.0794296264648438</v>
      </c>
      <c r="AF50" s="26">
        <v>2.9392004013061523</v>
      </c>
      <c r="AG50" s="26">
        <v>3</v>
      </c>
      <c r="AH50" s="26" t="s">
        <v>167</v>
      </c>
      <c r="AI50" s="26" t="s">
        <v>167</v>
      </c>
      <c r="AJ50" s="26">
        <v>9.4326038360595703</v>
      </c>
      <c r="AK50" s="26">
        <v>3.3434865474700928</v>
      </c>
      <c r="AL50" s="26" t="s">
        <v>18</v>
      </c>
      <c r="AM50" s="26" t="s">
        <v>18</v>
      </c>
      <c r="AN50" s="26">
        <v>39</v>
      </c>
      <c r="AO50" s="26">
        <v>23.739999771118164</v>
      </c>
      <c r="AP50" s="26" t="s">
        <v>18</v>
      </c>
      <c r="AQ50" s="26" t="s">
        <v>18</v>
      </c>
      <c r="AR50" s="26" t="s">
        <v>18</v>
      </c>
      <c r="AS50" s="26" t="s">
        <v>69</v>
      </c>
      <c r="AT50" s="26" t="s">
        <v>18</v>
      </c>
      <c r="AU50" s="26">
        <v>85</v>
      </c>
      <c r="AV50" s="26">
        <v>10</v>
      </c>
      <c r="AW50" s="26" t="s">
        <v>114</v>
      </c>
      <c r="AX50">
        <v>16009.563</v>
      </c>
      <c r="AY50">
        <v>26</v>
      </c>
    </row>
  </sheetData>
  <autoFilter ref="A3:BM3" xr:uid="{DFE6954D-F706-4809-A4B9-9FCC596E88BB}">
    <sortState xmlns:xlrd2="http://schemas.microsoft.com/office/spreadsheetml/2017/richdata2" ref="A4:BM41">
      <sortCondition ref="BM3"/>
    </sortState>
  </autoFilter>
  <conditionalFormatting sqref="BL1:BL2">
    <cfRule type="dataBar" priority="1">
      <dataBar>
        <cfvo type="min"/>
        <cfvo type="max"/>
        <color rgb="FF63C384"/>
      </dataBar>
      <extLst>
        <ext xmlns:x14="http://schemas.microsoft.com/office/spreadsheetml/2009/9/main" uri="{B025F937-C7B1-47D3-B67F-A62EFF666E3E}">
          <x14:id>{38D520B4-B76C-486B-B007-3307ADC19C1A}</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38D520B4-B76C-486B-B007-3307ADC19C1A}">
            <x14:dataBar minLength="0" maxLength="100" border="1" negativeBarBorderColorSameAsPositive="0">
              <x14:cfvo type="autoMin"/>
              <x14:cfvo type="autoMax"/>
              <x14:borderColor rgb="FF63C384"/>
              <x14:negativeFillColor rgb="FFFF0000"/>
              <x14:negativeBorderColor rgb="FFFF0000"/>
              <x14:axisColor rgb="FF000000"/>
            </x14:dataBar>
          </x14:cfRule>
          <xm:sqref>BL1:BL2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9D4EB-CEF8-41EC-A62C-84C2AD58D726}">
  <dimension ref="A1:BM96"/>
  <sheetViews>
    <sheetView workbookViewId="0">
      <selection activeCell="BN9" sqref="BN9"/>
    </sheetView>
  </sheetViews>
  <sheetFormatPr defaultRowHeight="14.4"/>
  <cols>
    <col min="60" max="60" width="16.21875" bestFit="1" customWidth="1"/>
  </cols>
  <sheetData>
    <row r="1" spans="1:65">
      <c r="A1" s="12" t="s">
        <v>0</v>
      </c>
      <c r="B1" s="12" t="s">
        <v>1</v>
      </c>
      <c r="C1" s="13" t="s">
        <v>2</v>
      </c>
      <c r="D1" s="33"/>
      <c r="E1" s="31" t="s">
        <v>169</v>
      </c>
      <c r="F1" s="32"/>
      <c r="G1" s="14"/>
      <c r="H1" s="14"/>
      <c r="I1" s="14"/>
      <c r="J1" s="14"/>
      <c r="K1" s="15"/>
      <c r="L1" s="15"/>
      <c r="M1" s="15"/>
      <c r="N1" s="16"/>
      <c r="O1" s="15"/>
      <c r="P1" s="15"/>
      <c r="Q1" s="15"/>
      <c r="R1" s="1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BB1" s="6" t="s">
        <v>1208</v>
      </c>
      <c r="BC1" s="6" t="s">
        <v>1209</v>
      </c>
      <c r="BD1" s="6" t="s">
        <v>1210</v>
      </c>
      <c r="BF1" s="6" t="s">
        <v>1208</v>
      </c>
      <c r="BG1" s="6" t="s">
        <v>1209</v>
      </c>
      <c r="BH1" s="6" t="s">
        <v>1210</v>
      </c>
      <c r="BI1" s="6" t="s">
        <v>1217</v>
      </c>
      <c r="BK1" s="6" t="s">
        <v>1208</v>
      </c>
    </row>
    <row r="2" spans="1:65">
      <c r="A2" s="12" t="s">
        <v>3</v>
      </c>
      <c r="B2" s="17"/>
      <c r="C2" s="18"/>
      <c r="D2" s="14"/>
      <c r="E2" s="14"/>
      <c r="F2" s="14"/>
      <c r="G2" s="14"/>
      <c r="H2" s="14"/>
      <c r="I2" s="14"/>
      <c r="J2" s="14"/>
      <c r="K2" s="15"/>
      <c r="L2" s="15"/>
      <c r="M2" s="15"/>
      <c r="N2" s="16"/>
      <c r="O2" s="15"/>
      <c r="P2" s="15"/>
      <c r="Q2" s="15"/>
      <c r="R2" s="1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t="s">
        <v>65</v>
      </c>
      <c r="AT2" s="16"/>
      <c r="AU2" s="16"/>
      <c r="AV2" s="16"/>
      <c r="AW2" s="16" t="s">
        <v>109</v>
      </c>
      <c r="AZ2" s="6" t="s">
        <v>114</v>
      </c>
      <c r="BB2">
        <v>0.55000000000000004</v>
      </c>
      <c r="BC2">
        <v>0.25</v>
      </c>
      <c r="BD2">
        <v>0.2</v>
      </c>
      <c r="BF2">
        <v>0.25</v>
      </c>
      <c r="BG2">
        <v>0.3</v>
      </c>
      <c r="BH2">
        <v>0.15</v>
      </c>
      <c r="BI2">
        <v>0.3</v>
      </c>
      <c r="BK2">
        <v>1</v>
      </c>
    </row>
    <row r="3" spans="1:65" ht="79.8">
      <c r="A3" s="19" t="s">
        <v>4</v>
      </c>
      <c r="B3" s="19" t="s">
        <v>5</v>
      </c>
      <c r="C3" s="20" t="s">
        <v>6</v>
      </c>
      <c r="D3" s="19" t="s">
        <v>7</v>
      </c>
      <c r="E3" s="19" t="s">
        <v>8</v>
      </c>
      <c r="F3" s="19" t="s">
        <v>9</v>
      </c>
      <c r="G3" s="19" t="s">
        <v>10</v>
      </c>
      <c r="H3" s="19" t="s">
        <v>11</v>
      </c>
      <c r="I3" s="19" t="s">
        <v>12</v>
      </c>
      <c r="J3" s="19" t="s">
        <v>13</v>
      </c>
      <c r="K3" s="21" t="s">
        <v>14</v>
      </c>
      <c r="L3" s="21" t="s">
        <v>139</v>
      </c>
      <c r="M3" s="21" t="s">
        <v>141</v>
      </c>
      <c r="N3" s="22" t="s">
        <v>116</v>
      </c>
      <c r="O3" s="21" t="s">
        <v>15</v>
      </c>
      <c r="P3" s="23" t="s">
        <v>117</v>
      </c>
      <c r="Q3" s="23" t="s">
        <v>143</v>
      </c>
      <c r="R3" s="23" t="s">
        <v>145</v>
      </c>
      <c r="S3" s="24" t="s">
        <v>102</v>
      </c>
      <c r="T3" s="24" t="s">
        <v>103</v>
      </c>
      <c r="U3" s="24" t="s">
        <v>104</v>
      </c>
      <c r="V3" s="24" t="s">
        <v>105</v>
      </c>
      <c r="W3" s="9" t="s">
        <v>60</v>
      </c>
      <c r="X3" s="9" t="s">
        <v>72</v>
      </c>
      <c r="Y3" s="9" t="s">
        <v>73</v>
      </c>
      <c r="Z3" s="9" t="s">
        <v>61</v>
      </c>
      <c r="AA3" s="9" t="s">
        <v>74</v>
      </c>
      <c r="AB3" s="9" t="s">
        <v>147</v>
      </c>
      <c r="AC3" s="9" t="s">
        <v>149</v>
      </c>
      <c r="AD3" s="9" t="s">
        <v>151</v>
      </c>
      <c r="AE3" s="9" t="s">
        <v>153</v>
      </c>
      <c r="AF3" s="11" t="s">
        <v>155</v>
      </c>
      <c r="AG3" s="11" t="s">
        <v>157</v>
      </c>
      <c r="AH3" s="11" t="s">
        <v>159</v>
      </c>
      <c r="AI3" s="11" t="s">
        <v>161</v>
      </c>
      <c r="AJ3" s="11" t="s">
        <v>163</v>
      </c>
      <c r="AK3" s="11" t="s">
        <v>165</v>
      </c>
      <c r="AL3" s="11" t="s">
        <v>62</v>
      </c>
      <c r="AM3" s="11" t="s">
        <v>75</v>
      </c>
      <c r="AN3" s="11" t="s">
        <v>76</v>
      </c>
      <c r="AO3" s="11" t="s">
        <v>77</v>
      </c>
      <c r="AP3" s="11" t="s">
        <v>63</v>
      </c>
      <c r="AQ3" s="11" t="s">
        <v>106</v>
      </c>
      <c r="AR3" s="11" t="s">
        <v>107</v>
      </c>
      <c r="AS3" s="25" t="s">
        <v>64</v>
      </c>
      <c r="AT3" s="25" t="s">
        <v>78</v>
      </c>
      <c r="AU3" s="25" t="s">
        <v>79</v>
      </c>
      <c r="AV3" s="25" t="s">
        <v>80</v>
      </c>
      <c r="AW3" s="25" t="s">
        <v>108</v>
      </c>
      <c r="AX3" s="25" t="s">
        <v>1203</v>
      </c>
      <c r="AY3" s="36" t="s">
        <v>1231</v>
      </c>
      <c r="AZ3" s="37" t="s">
        <v>1220</v>
      </c>
      <c r="BA3" s="37" t="s">
        <v>1207</v>
      </c>
      <c r="BC3" s="38" t="s">
        <v>1211</v>
      </c>
      <c r="BD3" s="39" t="s">
        <v>1214</v>
      </c>
      <c r="BE3" s="39" t="s">
        <v>1213</v>
      </c>
      <c r="BF3" s="39" t="s">
        <v>1212</v>
      </c>
      <c r="BG3" s="39" t="s">
        <v>1215</v>
      </c>
      <c r="BH3" s="40" t="s">
        <v>1216</v>
      </c>
      <c r="BJ3" s="41" t="s">
        <v>1223</v>
      </c>
      <c r="BK3" s="6" t="s">
        <v>1216</v>
      </c>
      <c r="BM3" s="43" t="s">
        <v>1228</v>
      </c>
    </row>
    <row r="4" spans="1:65">
      <c r="A4" s="27" t="s">
        <v>974</v>
      </c>
      <c r="B4" s="27" t="s">
        <v>975</v>
      </c>
      <c r="C4" s="28">
        <v>17493836806.869999</v>
      </c>
      <c r="D4" s="29">
        <v>121.56999969482422</v>
      </c>
      <c r="E4" s="29">
        <v>24.313999176025391</v>
      </c>
      <c r="F4" s="29">
        <v>-4.4260985758583171</v>
      </c>
      <c r="G4" s="29">
        <v>9300109824</v>
      </c>
      <c r="H4" s="29">
        <v>5.0299999713897705</v>
      </c>
      <c r="I4" s="29" t="s">
        <v>28</v>
      </c>
      <c r="J4" s="29" t="s">
        <v>335</v>
      </c>
      <c r="K4" s="30">
        <v>9.8539999999999992</v>
      </c>
      <c r="L4" s="30">
        <v>41.418999999999997</v>
      </c>
      <c r="M4" s="30">
        <v>0.84799999999999998</v>
      </c>
      <c r="N4" s="26" t="s">
        <v>118</v>
      </c>
      <c r="O4" s="30" t="s">
        <v>18</v>
      </c>
      <c r="P4" s="30" t="s">
        <v>18</v>
      </c>
      <c r="Q4" s="30">
        <v>9.9757728576660156</v>
      </c>
      <c r="R4" s="30">
        <v>7.753150463104248</v>
      </c>
      <c r="S4" s="26" t="s">
        <v>18</v>
      </c>
      <c r="T4" s="26" t="s">
        <v>18</v>
      </c>
      <c r="U4" s="26" t="s">
        <v>114</v>
      </c>
      <c r="V4" s="26" t="s">
        <v>18</v>
      </c>
      <c r="W4" s="26">
        <v>9</v>
      </c>
      <c r="X4" s="26" t="s">
        <v>18</v>
      </c>
      <c r="Y4" s="26">
        <v>63.111099243164063</v>
      </c>
      <c r="Z4" s="26">
        <v>33.333301544189453</v>
      </c>
      <c r="AA4" s="26" t="s">
        <v>18</v>
      </c>
      <c r="AB4" s="26">
        <v>7.3454604148864746</v>
      </c>
      <c r="AC4" s="26">
        <v>6.4324336051940918</v>
      </c>
      <c r="AD4" s="26">
        <v>7.6842489242553711</v>
      </c>
      <c r="AE4" s="26">
        <v>8.4874668121337891</v>
      </c>
      <c r="AF4" s="26">
        <v>0</v>
      </c>
      <c r="AG4" s="26" t="s">
        <v>167</v>
      </c>
      <c r="AH4" s="26">
        <v>2.1423959732055664</v>
      </c>
      <c r="AI4" s="26" t="s">
        <v>167</v>
      </c>
      <c r="AJ4" s="26" t="s">
        <v>167</v>
      </c>
      <c r="AK4" s="26">
        <v>7.405970573425293</v>
      </c>
      <c r="AL4" s="26" t="s">
        <v>18</v>
      </c>
      <c r="AM4" s="26" t="s">
        <v>18</v>
      </c>
      <c r="AN4" s="26" t="s">
        <v>18</v>
      </c>
      <c r="AO4" s="26" t="s">
        <v>18</v>
      </c>
      <c r="AP4" s="26" t="s">
        <v>18</v>
      </c>
      <c r="AQ4" s="26" t="s">
        <v>18</v>
      </c>
      <c r="AR4" s="26" t="s">
        <v>18</v>
      </c>
      <c r="AS4" s="26" t="s">
        <v>68</v>
      </c>
      <c r="AT4" s="26" t="s">
        <v>18</v>
      </c>
      <c r="AU4" s="26">
        <v>58</v>
      </c>
      <c r="AV4" s="26">
        <v>7</v>
      </c>
      <c r="AW4" s="26" t="s">
        <v>18</v>
      </c>
      <c r="AX4">
        <f>K4+L4+M4</f>
        <v>52.120999999999995</v>
      </c>
      <c r="AY4">
        <f>_xlfn.RANK.AVG(AX4,$AX$4:$AX$81,1)</f>
        <v>4</v>
      </c>
      <c r="AZ4">
        <f>_xlfn.RANK.AVG(Q4,$Q$4:$Q$81,0)</f>
        <v>1</v>
      </c>
      <c r="BA4">
        <f>IF(U4=$AZ$2,1,0)</f>
        <v>1</v>
      </c>
      <c r="BC4">
        <f>($BB$2*AY4)+($BC$2*AZ4)+($BD$2*-BA4)</f>
        <v>2.25</v>
      </c>
      <c r="BD4">
        <f>_xlfn.RANK.AVG(AC4,$AC$4:$AC$81,0)</f>
        <v>69</v>
      </c>
      <c r="BE4">
        <f>_xlfn.RANK.AVG(AB4,$AB$4:$AB$81,0)</f>
        <v>30</v>
      </c>
      <c r="BF4">
        <f>_xlfn.RANK.AVG(Z4,$Z$4:$Z$81,0)</f>
        <v>30</v>
      </c>
      <c r="BG4">
        <f>_xlfn.RANK.AVG(AE4,$AE$4:$AE$81,0)</f>
        <v>50</v>
      </c>
      <c r="BH4">
        <f>($BF$2*BD4)+($BG$2*BE4)+($BH$2*BF4)+($BI$2*BG4)</f>
        <v>45.75</v>
      </c>
      <c r="BJ4">
        <f>_xlfn.RANK.AVG(AK4,$AK$4:$AK$81,0)</f>
        <v>2</v>
      </c>
      <c r="BK4">
        <f>$BK$2*BJ4+$BM$2*BJ4</f>
        <v>2</v>
      </c>
      <c r="BM4" s="43">
        <f>(1/3)*BC4+(1/3)*BH4+(1/3)*BK4</f>
        <v>16.666666666666668</v>
      </c>
    </row>
    <row r="5" spans="1:65">
      <c r="A5" s="27" t="s">
        <v>928</v>
      </c>
      <c r="B5" s="27" t="s">
        <v>929</v>
      </c>
      <c r="C5" s="28">
        <v>19316324694.209999</v>
      </c>
      <c r="D5" s="29">
        <v>153.72999572753906</v>
      </c>
      <c r="E5" s="29">
        <v>23.751379013061523</v>
      </c>
      <c r="F5" s="29">
        <v>18.671395218419296</v>
      </c>
      <c r="G5" s="29">
        <v>16712971008</v>
      </c>
      <c r="H5" s="29">
        <v>6.9199999570846558</v>
      </c>
      <c r="I5" s="29" t="s">
        <v>28</v>
      </c>
      <c r="J5" s="29" t="s">
        <v>55</v>
      </c>
      <c r="K5" s="30">
        <v>14.135999999999999</v>
      </c>
      <c r="L5" s="30">
        <v>37.621000000000002</v>
      </c>
      <c r="M5" s="30">
        <v>257.86399999999998</v>
      </c>
      <c r="N5" s="26" t="s">
        <v>118</v>
      </c>
      <c r="O5" s="30" t="s">
        <v>18</v>
      </c>
      <c r="P5" s="30" t="s">
        <v>18</v>
      </c>
      <c r="Q5" s="30">
        <v>9.7911233901977539</v>
      </c>
      <c r="R5" s="30" t="s">
        <v>167</v>
      </c>
      <c r="S5" s="26" t="s">
        <v>18</v>
      </c>
      <c r="T5" s="26" t="s">
        <v>18</v>
      </c>
      <c r="U5" s="26" t="s">
        <v>18</v>
      </c>
      <c r="V5" s="26" t="s">
        <v>18</v>
      </c>
      <c r="W5" s="26">
        <v>13</v>
      </c>
      <c r="X5" s="26">
        <v>84.615402221679688</v>
      </c>
      <c r="Y5" s="26">
        <v>62.538501739501953</v>
      </c>
      <c r="Z5" s="26">
        <v>30.769199371337891</v>
      </c>
      <c r="AA5" s="26">
        <v>99</v>
      </c>
      <c r="AB5" s="26">
        <v>7.2685041427612305</v>
      </c>
      <c r="AC5" s="26">
        <v>8.2076005935668945</v>
      </c>
      <c r="AD5" s="26">
        <v>5.4476337432861328</v>
      </c>
      <c r="AE5" s="26">
        <v>8.2073898315429688</v>
      </c>
      <c r="AF5" s="26">
        <v>0</v>
      </c>
      <c r="AG5" s="26" t="s">
        <v>167</v>
      </c>
      <c r="AH5" s="26" t="s">
        <v>167</v>
      </c>
      <c r="AI5" s="26" t="s">
        <v>167</v>
      </c>
      <c r="AJ5" s="26" t="s">
        <v>167</v>
      </c>
      <c r="AK5" s="26">
        <v>7.8441557884216309</v>
      </c>
      <c r="AL5" s="26" t="s">
        <v>18</v>
      </c>
      <c r="AM5" s="26" t="s">
        <v>18</v>
      </c>
      <c r="AN5" s="26">
        <v>31</v>
      </c>
      <c r="AO5" s="26" t="s">
        <v>18</v>
      </c>
      <c r="AP5" s="26" t="s">
        <v>18</v>
      </c>
      <c r="AQ5" s="26" t="s">
        <v>18</v>
      </c>
      <c r="AR5" s="26" t="s">
        <v>18</v>
      </c>
      <c r="AS5" s="26" t="s">
        <v>66</v>
      </c>
      <c r="AT5" s="26" t="s">
        <v>18</v>
      </c>
      <c r="AU5" s="26">
        <v>98</v>
      </c>
      <c r="AV5" s="26" t="s">
        <v>18</v>
      </c>
      <c r="AW5" s="26" t="s">
        <v>18</v>
      </c>
      <c r="AX5">
        <f>K5+L5+M5</f>
        <v>309.62099999999998</v>
      </c>
      <c r="AY5">
        <f>_xlfn.RANK.AVG(AX5,$AX$4:$AX$81,1)</f>
        <v>18</v>
      </c>
      <c r="AZ5">
        <f>_xlfn.RANK.AVG(Q5,$Q$4:$Q$81,0)</f>
        <v>2</v>
      </c>
      <c r="BA5">
        <f>IF(U5=$AZ$2,1,0)</f>
        <v>0</v>
      </c>
      <c r="BC5">
        <f>($BB$2*AY5)+($BC$2*AZ5)+($BD$2*-BA5)</f>
        <v>10.4</v>
      </c>
      <c r="BD5">
        <f>_xlfn.RANK.AVG(AC5,$AC$4:$AC$81,0)</f>
        <v>33</v>
      </c>
      <c r="BE5">
        <f>_xlfn.RANK.AVG(AB5,$AB$4:$AB$81,0)</f>
        <v>33</v>
      </c>
      <c r="BF5">
        <f>_xlfn.RANK.AVG(Z5,$Z$4:$Z$81,0)</f>
        <v>42</v>
      </c>
      <c r="BG5">
        <f>_xlfn.RANK.AVG(AE5,$AE$4:$AE$81,0)</f>
        <v>58</v>
      </c>
      <c r="BH5">
        <f>($BF$2*BD5)+($BG$2*BE5)+($BH$2*BF5)+($BI$2*BG5)</f>
        <v>41.849999999999994</v>
      </c>
      <c r="BJ5">
        <f>_xlfn.RANK.AVG(AK5,$AK$4:$AK$81,0)</f>
        <v>1</v>
      </c>
      <c r="BK5">
        <f>$BK$2*BJ5+$BM$2*BJ5</f>
        <v>1</v>
      </c>
      <c r="BM5" s="43">
        <f>(1/3)*BC5+(1/3)*BH5+(1/3)*BK5</f>
        <v>17.749999999999996</v>
      </c>
    </row>
    <row r="6" spans="1:65">
      <c r="A6" s="27" t="s">
        <v>1171</v>
      </c>
      <c r="B6" s="27" t="s">
        <v>1172</v>
      </c>
      <c r="C6" s="28">
        <v>8907902602.2000008</v>
      </c>
      <c r="D6" s="29">
        <v>76.139999389648438</v>
      </c>
      <c r="E6" s="29">
        <v>25.760612487792969</v>
      </c>
      <c r="F6" s="29">
        <v>-11.139067880278153</v>
      </c>
      <c r="G6" s="29">
        <v>17596443136</v>
      </c>
      <c r="H6" s="29">
        <v>2.7400000095367432</v>
      </c>
      <c r="I6" s="29" t="s">
        <v>28</v>
      </c>
      <c r="J6" s="29" t="s">
        <v>335</v>
      </c>
      <c r="K6" s="30">
        <v>4.3949999999999996</v>
      </c>
      <c r="L6" s="30">
        <v>31.305</v>
      </c>
      <c r="M6" s="30">
        <v>6108.9809999999998</v>
      </c>
      <c r="N6" s="26" t="s">
        <v>118</v>
      </c>
      <c r="O6" s="30" t="s">
        <v>18</v>
      </c>
      <c r="P6" s="30" t="s">
        <v>18</v>
      </c>
      <c r="Q6" s="30">
        <v>9.2081699371337891</v>
      </c>
      <c r="R6" s="30">
        <v>8.2081298828125</v>
      </c>
      <c r="S6" s="26" t="s">
        <v>18</v>
      </c>
      <c r="T6" s="26" t="s">
        <v>18</v>
      </c>
      <c r="U6" s="26" t="s">
        <v>114</v>
      </c>
      <c r="V6" s="26" t="s">
        <v>18</v>
      </c>
      <c r="W6" s="26">
        <v>12</v>
      </c>
      <c r="X6" s="26" t="s">
        <v>18</v>
      </c>
      <c r="Y6" s="26">
        <v>62.416698455810547</v>
      </c>
      <c r="Z6" s="26">
        <v>25</v>
      </c>
      <c r="AA6" s="26" t="s">
        <v>18</v>
      </c>
      <c r="AB6" s="26">
        <v>7.6092071533203125</v>
      </c>
      <c r="AC6" s="26">
        <v>8.0991744995117188</v>
      </c>
      <c r="AD6" s="26">
        <v>5.9871487617492676</v>
      </c>
      <c r="AE6" s="26">
        <v>8.8860759735107422</v>
      </c>
      <c r="AF6" s="26">
        <v>0</v>
      </c>
      <c r="AG6" s="26" t="s">
        <v>167</v>
      </c>
      <c r="AH6" s="26">
        <v>5.5647687911987305</v>
      </c>
      <c r="AI6" s="26" t="s">
        <v>167</v>
      </c>
      <c r="AJ6" s="26" t="s">
        <v>167</v>
      </c>
      <c r="AK6" s="26">
        <v>7.3329787254333496</v>
      </c>
      <c r="AL6" s="26" t="s">
        <v>18</v>
      </c>
      <c r="AM6" s="26">
        <v>0.64583333333333337</v>
      </c>
      <c r="AN6" s="26">
        <v>48</v>
      </c>
      <c r="AO6" s="26" t="s">
        <v>18</v>
      </c>
      <c r="AP6" s="26" t="s">
        <v>18</v>
      </c>
      <c r="AQ6" s="26" t="s">
        <v>18</v>
      </c>
      <c r="AR6" s="26" t="s">
        <v>18</v>
      </c>
      <c r="AS6" s="26" t="s">
        <v>68</v>
      </c>
      <c r="AT6" s="26" t="s">
        <v>18</v>
      </c>
      <c r="AU6" s="26">
        <v>82</v>
      </c>
      <c r="AV6" s="26">
        <v>5</v>
      </c>
      <c r="AW6" s="26" t="s">
        <v>18</v>
      </c>
      <c r="AX6">
        <f>K6+L6+M6</f>
        <v>6144.6809999999996</v>
      </c>
      <c r="AY6">
        <f>_xlfn.RANK.AVG(AX6,$AX$4:$AX$81,1)</f>
        <v>44</v>
      </c>
      <c r="AZ6">
        <f>_xlfn.RANK.AVG(Q6,$Q$4:$Q$81,0)</f>
        <v>3</v>
      </c>
      <c r="BA6">
        <f>IF(U6=$AZ$2,1,0)</f>
        <v>1</v>
      </c>
      <c r="BC6">
        <f>($BB$2*AY6)+($BC$2*AZ6)+($BD$2*-BA6)</f>
        <v>24.750000000000004</v>
      </c>
      <c r="BD6">
        <f>_xlfn.RANK.AVG(AC6,$AC$4:$AC$81,0)</f>
        <v>37</v>
      </c>
      <c r="BE6">
        <f>_xlfn.RANK.AVG(AB6,$AB$4:$AB$81,0)</f>
        <v>20</v>
      </c>
      <c r="BF6">
        <f>_xlfn.RANK.AVG(Z6,$Z$4:$Z$81,0)</f>
        <v>66.5</v>
      </c>
      <c r="BG6">
        <f>_xlfn.RANK.AVG(AE6,$AE$4:$AE$81,0)</f>
        <v>21</v>
      </c>
      <c r="BH6">
        <f>($BF$2*BD6)+($BG$2*BE6)+($BH$2*BF6)+($BI$2*BG6)</f>
        <v>31.525000000000002</v>
      </c>
      <c r="BJ6">
        <f>_xlfn.RANK.AVG(AK6,$AK$4:$AK$81,0)</f>
        <v>3</v>
      </c>
      <c r="BK6">
        <f>$BK$2*BJ6+$BM$2*BJ6</f>
        <v>3</v>
      </c>
      <c r="BM6" s="43">
        <f>(1/3)*BC6+(1/3)*BH6+(1/3)*BK6</f>
        <v>19.758333333333333</v>
      </c>
    </row>
    <row r="7" spans="1:65">
      <c r="A7" s="27" t="s">
        <v>735</v>
      </c>
      <c r="B7" s="27" t="s">
        <v>736</v>
      </c>
      <c r="C7" s="28">
        <v>31246408176.119999</v>
      </c>
      <c r="D7" s="29">
        <v>129.24000549316406</v>
      </c>
      <c r="E7" s="29">
        <v>41.610393524169922</v>
      </c>
      <c r="F7" s="29">
        <v>13.339382205463558</v>
      </c>
      <c r="G7" s="29">
        <v>7364000000</v>
      </c>
      <c r="H7" s="29">
        <v>2.7328189611434937</v>
      </c>
      <c r="I7" s="29" t="s">
        <v>28</v>
      </c>
      <c r="J7" s="29" t="s">
        <v>273</v>
      </c>
      <c r="K7" s="30">
        <v>39.646000000000001</v>
      </c>
      <c r="L7" s="30">
        <v>48.17</v>
      </c>
      <c r="M7" s="30">
        <v>34531.659</v>
      </c>
      <c r="N7" s="26" t="s">
        <v>118</v>
      </c>
      <c r="O7" s="30" t="s">
        <v>18</v>
      </c>
      <c r="P7" s="30" t="s">
        <v>18</v>
      </c>
      <c r="Q7" s="30">
        <v>8.674835205078125</v>
      </c>
      <c r="R7" s="30">
        <v>8.9356508255004883</v>
      </c>
      <c r="S7" s="26" t="s">
        <v>18</v>
      </c>
      <c r="T7" s="26" t="s">
        <v>18</v>
      </c>
      <c r="U7" s="26" t="s">
        <v>18</v>
      </c>
      <c r="V7" s="26" t="s">
        <v>18</v>
      </c>
      <c r="W7" s="26">
        <v>12</v>
      </c>
      <c r="X7" s="26" t="s">
        <v>18</v>
      </c>
      <c r="Y7" s="26">
        <v>61.916698455810547</v>
      </c>
      <c r="Z7" s="26">
        <v>33.333301544189453</v>
      </c>
      <c r="AA7" s="26" t="s">
        <v>18</v>
      </c>
      <c r="AB7" s="26">
        <v>8.0507011413574219</v>
      </c>
      <c r="AC7" s="26">
        <v>7.9451284408569336</v>
      </c>
      <c r="AD7" s="26">
        <v>7.2760143280029297</v>
      </c>
      <c r="AE7" s="26">
        <v>9.4425897598266602</v>
      </c>
      <c r="AF7" s="26">
        <v>2</v>
      </c>
      <c r="AG7" s="26" t="s">
        <v>167</v>
      </c>
      <c r="AH7" s="26">
        <v>2.9777472019195557</v>
      </c>
      <c r="AI7" s="26">
        <v>3</v>
      </c>
      <c r="AJ7" s="26" t="s">
        <v>167</v>
      </c>
      <c r="AK7" s="26">
        <v>6.3324527740478516</v>
      </c>
      <c r="AL7" s="26" t="s">
        <v>18</v>
      </c>
      <c r="AM7" s="26" t="s">
        <v>18</v>
      </c>
      <c r="AN7" s="26">
        <v>25</v>
      </c>
      <c r="AO7" s="26">
        <v>11</v>
      </c>
      <c r="AP7" s="26" t="s">
        <v>18</v>
      </c>
      <c r="AQ7" s="26" t="s">
        <v>18</v>
      </c>
      <c r="AR7" s="26" t="s">
        <v>18</v>
      </c>
      <c r="AS7" s="26" t="s">
        <v>68</v>
      </c>
      <c r="AT7" s="26" t="s">
        <v>18</v>
      </c>
      <c r="AU7" s="26">
        <v>90</v>
      </c>
      <c r="AV7" s="26">
        <v>3</v>
      </c>
      <c r="AW7" s="26" t="s">
        <v>18</v>
      </c>
      <c r="AX7">
        <f>K7+L7+M7</f>
        <v>34619.474999999999</v>
      </c>
      <c r="AY7">
        <f>_xlfn.RANK.AVG(AX7,$AX$4:$AX$81,1)</f>
        <v>62</v>
      </c>
      <c r="AZ7">
        <f>_xlfn.RANK.AVG(Q7,$Q$4:$Q$81,0)</f>
        <v>6</v>
      </c>
      <c r="BA7">
        <f>IF(U7=$AZ$2,1,0)</f>
        <v>0</v>
      </c>
      <c r="BC7">
        <f>($BB$2*AY7)+($BC$2*AZ7)+($BD$2*-BA7)</f>
        <v>35.6</v>
      </c>
      <c r="BD7">
        <f>_xlfn.RANK.AVG(AC7,$AC$4:$AC$81,0)</f>
        <v>39</v>
      </c>
      <c r="BE7">
        <f>_xlfn.RANK.AVG(AB7,$AB$4:$AB$81,0)</f>
        <v>7</v>
      </c>
      <c r="BF7">
        <f>_xlfn.RANK.AVG(Z7,$Z$4:$Z$81,0)</f>
        <v>30</v>
      </c>
      <c r="BG7">
        <f>_xlfn.RANK.AVG(AE7,$AE$4:$AE$81,0)</f>
        <v>5</v>
      </c>
      <c r="BH7">
        <f>($BF$2*BD7)+($BG$2*BE7)+($BH$2*BF7)+($BI$2*BG7)</f>
        <v>17.850000000000001</v>
      </c>
      <c r="BJ7">
        <f>_xlfn.RANK.AVG(AK7,$AK$4:$AK$81,0)</f>
        <v>6</v>
      </c>
      <c r="BK7">
        <f>$BK$2*BJ7+$BM$2*BJ7</f>
        <v>6</v>
      </c>
      <c r="BM7">
        <f>(1/3)*BC7+(1/3)*BH7+(1/3)*BK7</f>
        <v>19.816666666666666</v>
      </c>
    </row>
    <row r="8" spans="1:65">
      <c r="A8" s="27" t="s">
        <v>946</v>
      </c>
      <c r="B8" s="27" t="s">
        <v>947</v>
      </c>
      <c r="C8" s="28">
        <v>18458808469.080002</v>
      </c>
      <c r="D8" s="29">
        <v>244.02000427246094</v>
      </c>
      <c r="E8" s="29">
        <v>33.937492370605469</v>
      </c>
      <c r="F8" s="29">
        <v>12.73951011336203</v>
      </c>
      <c r="G8" s="29">
        <v>3273899968</v>
      </c>
      <c r="H8" s="29">
        <v>7.8700000047683716</v>
      </c>
      <c r="I8" s="29" t="s">
        <v>28</v>
      </c>
      <c r="J8" s="29" t="s">
        <v>273</v>
      </c>
      <c r="K8" s="30">
        <v>12.691000000000001</v>
      </c>
      <c r="L8" s="30">
        <v>40.662999999999997</v>
      </c>
      <c r="M8" s="30">
        <v>47.146000000000001</v>
      </c>
      <c r="N8" s="26" t="s">
        <v>118</v>
      </c>
      <c r="O8" s="30" t="s">
        <v>18</v>
      </c>
      <c r="P8" s="30" t="s">
        <v>18</v>
      </c>
      <c r="Q8" s="30">
        <v>1.6827296018600464</v>
      </c>
      <c r="R8" s="30">
        <v>6.7028064727783203</v>
      </c>
      <c r="S8" s="26" t="s">
        <v>18</v>
      </c>
      <c r="T8" s="26" t="s">
        <v>18</v>
      </c>
      <c r="U8" s="26" t="s">
        <v>18</v>
      </c>
      <c r="V8" s="26" t="s">
        <v>18</v>
      </c>
      <c r="W8" s="26">
        <v>10</v>
      </c>
      <c r="X8" s="26" t="s">
        <v>18</v>
      </c>
      <c r="Y8" s="26">
        <v>59.700000762939453</v>
      </c>
      <c r="Z8" s="26">
        <v>30</v>
      </c>
      <c r="AA8" s="26" t="s">
        <v>18</v>
      </c>
      <c r="AB8" s="26">
        <v>8.0583686828613281</v>
      </c>
      <c r="AC8" s="26">
        <v>8.3103675842285156</v>
      </c>
      <c r="AD8" s="26">
        <v>4.897951602935791</v>
      </c>
      <c r="AE8" s="26">
        <v>7.4137945175170898</v>
      </c>
      <c r="AF8" s="26">
        <v>8.7165775299072266</v>
      </c>
      <c r="AG8" s="26" t="s">
        <v>167</v>
      </c>
      <c r="AH8" s="26">
        <v>0</v>
      </c>
      <c r="AI8" s="26">
        <v>3</v>
      </c>
      <c r="AJ8" s="26" t="s">
        <v>167</v>
      </c>
      <c r="AK8" s="26">
        <v>6.2413535118103027</v>
      </c>
      <c r="AL8" s="26" t="s">
        <v>18</v>
      </c>
      <c r="AM8" s="26" t="s">
        <v>18</v>
      </c>
      <c r="AN8" s="26" t="s">
        <v>18</v>
      </c>
      <c r="AO8" s="26">
        <v>4</v>
      </c>
      <c r="AP8" s="26" t="s">
        <v>18</v>
      </c>
      <c r="AQ8" s="26" t="s">
        <v>18</v>
      </c>
      <c r="AR8" s="26" t="s">
        <v>18</v>
      </c>
      <c r="AS8" s="26" t="s">
        <v>67</v>
      </c>
      <c r="AT8" s="26" t="s">
        <v>18</v>
      </c>
      <c r="AU8" s="26">
        <v>61</v>
      </c>
      <c r="AV8" s="26">
        <v>6</v>
      </c>
      <c r="AW8" s="26" t="s">
        <v>18</v>
      </c>
      <c r="AX8">
        <f>K8+L8+M8</f>
        <v>100.5</v>
      </c>
      <c r="AY8">
        <f>_xlfn.RANK.AVG(AX8,$AX$4:$AX$81,1)</f>
        <v>9</v>
      </c>
      <c r="AZ8">
        <f>_xlfn.RANK.AVG(Q8,$Q$4:$Q$81,0)</f>
        <v>37</v>
      </c>
      <c r="BA8">
        <f>IF(U8=$AZ$2,1,0)</f>
        <v>0</v>
      </c>
      <c r="BC8">
        <f>($BB$2*AY8)+($BC$2*AZ8)+($BD$2*-BA8)</f>
        <v>14.2</v>
      </c>
      <c r="BD8">
        <f>_xlfn.RANK.AVG(AC8,$AC$4:$AC$81,0)</f>
        <v>29</v>
      </c>
      <c r="BE8">
        <f>_xlfn.RANK.AVG(AB8,$AB$4:$AB$81,0)</f>
        <v>6</v>
      </c>
      <c r="BF8">
        <f>_xlfn.RANK.AVG(Z8,$Z$4:$Z$81,0)</f>
        <v>49</v>
      </c>
      <c r="BG8">
        <f>_xlfn.RANK.AVG(AE8,$AE$4:$AE$81,0)</f>
        <v>72</v>
      </c>
      <c r="BH8">
        <f>($BF$2*BD8)+($BG$2*BE8)+($BH$2*BF8)+($BI$2*BG8)</f>
        <v>38</v>
      </c>
      <c r="BJ8">
        <f>_xlfn.RANK.AVG(AK8,$AK$4:$AK$81,0)</f>
        <v>8</v>
      </c>
      <c r="BK8">
        <f>$BK$2*BJ8+$BM$2*BJ8</f>
        <v>8</v>
      </c>
      <c r="BM8">
        <f>(1/3)*BC8+(1/3)*BH8+(1/3)*BK8</f>
        <v>20.066666666666666</v>
      </c>
    </row>
    <row r="9" spans="1:65">
      <c r="A9" s="27" t="s">
        <v>797</v>
      </c>
      <c r="B9" s="27" t="s">
        <v>798</v>
      </c>
      <c r="C9" s="28">
        <v>25789550485.200001</v>
      </c>
      <c r="D9" s="29">
        <v>145.67999267578125</v>
      </c>
      <c r="E9" s="29">
        <v>30.435279846191406</v>
      </c>
      <c r="F9" s="29">
        <v>14.965637471638015</v>
      </c>
      <c r="G9" s="29">
        <v>9677000192</v>
      </c>
      <c r="H9" s="29">
        <v>4.5400000214576721</v>
      </c>
      <c r="I9" s="29" t="s">
        <v>28</v>
      </c>
      <c r="J9" s="29" t="s">
        <v>273</v>
      </c>
      <c r="K9" s="30">
        <v>125.511</v>
      </c>
      <c r="L9" s="30">
        <v>133.27699999999999</v>
      </c>
      <c r="M9" s="30">
        <v>122.057</v>
      </c>
      <c r="N9" s="26" t="s">
        <v>118</v>
      </c>
      <c r="O9" s="30" t="s">
        <v>18</v>
      </c>
      <c r="P9" s="30" t="s">
        <v>18</v>
      </c>
      <c r="Q9" s="30">
        <v>6.5074334144592285</v>
      </c>
      <c r="R9" s="30">
        <v>4.0476946830749512</v>
      </c>
      <c r="S9" s="26" t="s">
        <v>18</v>
      </c>
      <c r="T9" s="26" t="s">
        <v>18</v>
      </c>
      <c r="U9" s="26" t="s">
        <v>114</v>
      </c>
      <c r="V9" s="26" t="s">
        <v>18</v>
      </c>
      <c r="W9" s="26">
        <v>9</v>
      </c>
      <c r="X9" s="26" t="s">
        <v>18</v>
      </c>
      <c r="Y9" s="26">
        <v>64.333297729492188</v>
      </c>
      <c r="Z9" s="26">
        <v>33.333301544189453</v>
      </c>
      <c r="AA9" s="26" t="s">
        <v>18</v>
      </c>
      <c r="AB9" s="26">
        <v>5.501767635345459</v>
      </c>
      <c r="AC9" s="26">
        <v>8.624354362487793</v>
      </c>
      <c r="AD9" s="26">
        <v>5.929969310760498</v>
      </c>
      <c r="AE9" s="26">
        <v>8.8905210494995117</v>
      </c>
      <c r="AF9" s="26">
        <v>2</v>
      </c>
      <c r="AG9" s="26" t="s">
        <v>167</v>
      </c>
      <c r="AH9" s="26">
        <v>0</v>
      </c>
      <c r="AI9" s="26">
        <v>3</v>
      </c>
      <c r="AJ9" s="26" t="s">
        <v>167</v>
      </c>
      <c r="AK9" s="26">
        <v>6.0719537734985352</v>
      </c>
      <c r="AL9" s="26" t="s">
        <v>18</v>
      </c>
      <c r="AM9" s="26" t="s">
        <v>18</v>
      </c>
      <c r="AN9" s="26" t="s">
        <v>18</v>
      </c>
      <c r="AO9" s="26" t="s">
        <v>18</v>
      </c>
      <c r="AP9" s="26" t="s">
        <v>18</v>
      </c>
      <c r="AQ9" s="26" t="s">
        <v>18</v>
      </c>
      <c r="AR9" s="26" t="s">
        <v>18</v>
      </c>
      <c r="AS9" s="26" t="s">
        <v>66</v>
      </c>
      <c r="AT9" s="26" t="s">
        <v>18</v>
      </c>
      <c r="AU9" s="26">
        <v>59</v>
      </c>
      <c r="AV9" s="26">
        <v>5</v>
      </c>
      <c r="AW9" s="26" t="s">
        <v>18</v>
      </c>
      <c r="AX9">
        <f>K9+L9+M9</f>
        <v>380.84500000000003</v>
      </c>
      <c r="AY9">
        <f>_xlfn.RANK.AVG(AX9,$AX$4:$AX$81,1)</f>
        <v>20</v>
      </c>
      <c r="AZ9">
        <f>_xlfn.RANK.AVG(Q9,$Q$4:$Q$81,0)</f>
        <v>17</v>
      </c>
      <c r="BA9">
        <f>IF(U9=$AZ$2,1,0)</f>
        <v>1</v>
      </c>
      <c r="BC9">
        <f>($BB$2*AY9)+($BC$2*AZ9)+($BD$2*-BA9)</f>
        <v>15.05</v>
      </c>
      <c r="BD9">
        <f>_xlfn.RANK.AVG(AC9,$AC$4:$AC$81,0)</f>
        <v>18</v>
      </c>
      <c r="BE9">
        <f>_xlfn.RANK.AVG(AB9,$AB$4:$AB$81,0)</f>
        <v>64</v>
      </c>
      <c r="BF9">
        <f>_xlfn.RANK.AVG(Z9,$Z$4:$Z$81,0)</f>
        <v>30</v>
      </c>
      <c r="BG9">
        <f>_xlfn.RANK.AVG(AE9,$AE$4:$AE$81,0)</f>
        <v>20</v>
      </c>
      <c r="BH9">
        <f>($BF$2*BD9)+($BG$2*BE9)+($BH$2*BF9)+($BI$2*BG9)</f>
        <v>34.200000000000003</v>
      </c>
      <c r="BJ9">
        <f>_xlfn.RANK.AVG(AK9,$AK$4:$AK$81,0)</f>
        <v>11</v>
      </c>
      <c r="BK9">
        <f>$BK$2*BJ9+$BM$2*BJ9</f>
        <v>11</v>
      </c>
      <c r="BM9">
        <f>(1/3)*BC9+(1/3)*BH9+(1/3)*BK9</f>
        <v>20.083333333333336</v>
      </c>
    </row>
    <row r="10" spans="1:65">
      <c r="A10" s="27" t="s">
        <v>1059</v>
      </c>
      <c r="B10" s="27" t="s">
        <v>1060</v>
      </c>
      <c r="C10" s="28">
        <v>14184415327.68</v>
      </c>
      <c r="D10" s="29">
        <v>85.44000244140625</v>
      </c>
      <c r="E10" s="29">
        <v>24.306259155273438</v>
      </c>
      <c r="F10" s="29">
        <v>17.890298192515196</v>
      </c>
      <c r="G10" s="29">
        <v>4104499968</v>
      </c>
      <c r="H10" s="29">
        <v>3.7800000309944153</v>
      </c>
      <c r="I10" s="29" t="s">
        <v>28</v>
      </c>
      <c r="J10" s="29" t="s">
        <v>273</v>
      </c>
      <c r="K10" s="30">
        <v>49.747999999999998</v>
      </c>
      <c r="L10" s="30">
        <v>68.926000000000002</v>
      </c>
      <c r="M10" s="30">
        <v>1.593</v>
      </c>
      <c r="N10" s="26" t="s">
        <v>118</v>
      </c>
      <c r="O10" s="30" t="s">
        <v>18</v>
      </c>
      <c r="P10" s="30" t="s">
        <v>18</v>
      </c>
      <c r="Q10" s="30">
        <v>5.6258578300476074</v>
      </c>
      <c r="R10" s="30">
        <v>7.4544715881347656</v>
      </c>
      <c r="S10" s="26" t="s">
        <v>18</v>
      </c>
      <c r="T10" s="26" t="s">
        <v>18</v>
      </c>
      <c r="U10" s="26" t="s">
        <v>114</v>
      </c>
      <c r="V10" s="26" t="s">
        <v>18</v>
      </c>
      <c r="W10" s="26">
        <v>10</v>
      </c>
      <c r="X10" s="26" t="s">
        <v>18</v>
      </c>
      <c r="Y10" s="26">
        <v>61.700000762939453</v>
      </c>
      <c r="Z10" s="26">
        <v>40</v>
      </c>
      <c r="AA10" s="26" t="s">
        <v>18</v>
      </c>
      <c r="AB10" s="26">
        <v>8.4547615051269531</v>
      </c>
      <c r="AC10" s="26">
        <v>7.2126073837280273</v>
      </c>
      <c r="AD10" s="26">
        <v>8.1708459854125977</v>
      </c>
      <c r="AE10" s="26">
        <v>7.504002571105957</v>
      </c>
      <c r="AF10" s="26">
        <v>2</v>
      </c>
      <c r="AG10" s="26" t="s">
        <v>167</v>
      </c>
      <c r="AH10" s="26">
        <v>0</v>
      </c>
      <c r="AI10" s="26">
        <v>3</v>
      </c>
      <c r="AJ10" s="26" t="s">
        <v>167</v>
      </c>
      <c r="AK10" s="26">
        <v>5.0334954261779785</v>
      </c>
      <c r="AL10" s="26" t="s">
        <v>18</v>
      </c>
      <c r="AM10" s="26" t="s">
        <v>18</v>
      </c>
      <c r="AN10" s="26">
        <v>31</v>
      </c>
      <c r="AO10" s="26" t="s">
        <v>18</v>
      </c>
      <c r="AP10" s="26" t="s">
        <v>18</v>
      </c>
      <c r="AQ10" s="26" t="s">
        <v>18</v>
      </c>
      <c r="AR10" s="26" t="s">
        <v>18</v>
      </c>
      <c r="AS10" s="26" t="s">
        <v>68</v>
      </c>
      <c r="AT10" s="26" t="s">
        <v>18</v>
      </c>
      <c r="AU10" s="26">
        <v>88</v>
      </c>
      <c r="AV10" s="26">
        <v>4</v>
      </c>
      <c r="AW10" s="26" t="s">
        <v>18</v>
      </c>
      <c r="AX10">
        <f>K10+L10+M10</f>
        <v>120.26700000000001</v>
      </c>
      <c r="AY10">
        <f>_xlfn.RANK.AVG(AX10,$AX$4:$AX$81,1)</f>
        <v>11</v>
      </c>
      <c r="AZ10">
        <f>_xlfn.RANK.AVG(Q10,$Q$4:$Q$81,0)</f>
        <v>21</v>
      </c>
      <c r="BA10">
        <f>IF(U10=$AZ$2,1,0)</f>
        <v>1</v>
      </c>
      <c r="BC10">
        <f>($BB$2*AY10)+($BC$2*AZ10)+($BD$2*-BA10)</f>
        <v>11.100000000000001</v>
      </c>
      <c r="BD10">
        <f>_xlfn.RANK.AVG(AC10,$AC$4:$AC$81,0)</f>
        <v>59</v>
      </c>
      <c r="BE10">
        <f>_xlfn.RANK.AVG(AB10,$AB$4:$AB$81,0)</f>
        <v>4</v>
      </c>
      <c r="BF10">
        <f>_xlfn.RANK.AVG(Z10,$Z$4:$Z$81,0)</f>
        <v>11</v>
      </c>
      <c r="BG10">
        <f>_xlfn.RANK.AVG(AE10,$AE$4:$AE$81,0)</f>
        <v>67</v>
      </c>
      <c r="BH10">
        <f>($BF$2*BD10)+($BG$2*BE10)+($BH$2*BF10)+($BI$2*BG10)</f>
        <v>37.699999999999996</v>
      </c>
      <c r="BJ10">
        <f>_xlfn.RANK.AVG(AK10,$AK$4:$AK$81,0)</f>
        <v>21</v>
      </c>
      <c r="BK10">
        <f>$BK$2*BJ10+$BM$2*BJ10</f>
        <v>21</v>
      </c>
      <c r="BM10">
        <f>(1/3)*BC10+(1/3)*BH10+(1/3)*BK10</f>
        <v>23.266666666666666</v>
      </c>
    </row>
    <row r="11" spans="1:65">
      <c r="A11" s="17" t="s">
        <v>442</v>
      </c>
      <c r="B11" s="17" t="s">
        <v>443</v>
      </c>
      <c r="C11" s="18">
        <v>72625110057.940002</v>
      </c>
      <c r="D11" s="14">
        <v>37.069999694824219</v>
      </c>
      <c r="E11" s="14">
        <v>20.401849746704102</v>
      </c>
      <c r="F11" s="14">
        <v>7.2629276089221761</v>
      </c>
      <c r="G11" s="14">
        <v>14656999936</v>
      </c>
      <c r="H11" s="14">
        <v>1.8399999737739563</v>
      </c>
      <c r="I11" s="16" t="s">
        <v>28</v>
      </c>
      <c r="J11" s="16" t="s">
        <v>123</v>
      </c>
      <c r="K11" s="15">
        <v>3953.1610000000001</v>
      </c>
      <c r="L11" s="15">
        <v>165.43899999999999</v>
      </c>
      <c r="M11" s="15">
        <v>373.84300000000002</v>
      </c>
      <c r="N11" s="16" t="s">
        <v>118</v>
      </c>
      <c r="O11" s="15" t="s">
        <v>18</v>
      </c>
      <c r="P11" s="15" t="s">
        <v>18</v>
      </c>
      <c r="Q11" s="15">
        <v>5.6937623023986816</v>
      </c>
      <c r="R11" s="15">
        <v>7.3431625366210938</v>
      </c>
      <c r="S11" s="16" t="s">
        <v>18</v>
      </c>
      <c r="T11" s="16" t="s">
        <v>18</v>
      </c>
      <c r="U11" s="16" t="s">
        <v>114</v>
      </c>
      <c r="V11" s="16" t="s">
        <v>18</v>
      </c>
      <c r="W11" s="16">
        <v>12</v>
      </c>
      <c r="X11" s="16" t="s">
        <v>18</v>
      </c>
      <c r="Y11" s="16">
        <v>65.416702270507813</v>
      </c>
      <c r="Z11" s="16">
        <v>33.333301544189453</v>
      </c>
      <c r="AA11" s="16" t="s">
        <v>18</v>
      </c>
      <c r="AB11" s="16">
        <v>7.3353719711303711</v>
      </c>
      <c r="AC11" s="16">
        <v>9.384312629699707</v>
      </c>
      <c r="AD11" s="16">
        <v>6.9344935417175293</v>
      </c>
      <c r="AE11" s="16">
        <v>8.6814670562744141</v>
      </c>
      <c r="AF11" s="16">
        <v>3</v>
      </c>
      <c r="AG11" s="16" t="s">
        <v>167</v>
      </c>
      <c r="AH11" s="16" t="s">
        <v>167</v>
      </c>
      <c r="AI11" s="16" t="s">
        <v>167</v>
      </c>
      <c r="AJ11" s="16" t="s">
        <v>167</v>
      </c>
      <c r="AK11" s="16">
        <v>5.2488565444946289</v>
      </c>
      <c r="AL11" s="16" t="s">
        <v>18</v>
      </c>
      <c r="AM11" s="16" t="s">
        <v>18</v>
      </c>
      <c r="AN11" s="16" t="s">
        <v>18</v>
      </c>
      <c r="AO11" s="16">
        <v>76.949996948242188</v>
      </c>
      <c r="AP11" s="16" t="s">
        <v>18</v>
      </c>
      <c r="AQ11" s="16" t="s">
        <v>18</v>
      </c>
      <c r="AR11" s="16" t="s">
        <v>18</v>
      </c>
      <c r="AS11" s="16" t="s">
        <v>66</v>
      </c>
      <c r="AT11" s="16" t="s">
        <v>18</v>
      </c>
      <c r="AU11" s="16">
        <v>85</v>
      </c>
      <c r="AV11" s="16">
        <v>2</v>
      </c>
      <c r="AW11" s="16" t="s">
        <v>18</v>
      </c>
      <c r="AX11">
        <f>K11+L11+M11</f>
        <v>4492.4430000000002</v>
      </c>
      <c r="AY11">
        <f>_xlfn.RANK.AVG(AX11,$AX$4:$AX$81,1)</f>
        <v>41</v>
      </c>
      <c r="AZ11">
        <f>_xlfn.RANK.AVG(Q11,$Q$4:$Q$81,0)</f>
        <v>20</v>
      </c>
      <c r="BA11">
        <f>IF(U11=$AZ$2,1,0)</f>
        <v>1</v>
      </c>
      <c r="BC11">
        <f>($BB$2*AY11)+($BC$2*AZ11)+($BD$2*-BA11)</f>
        <v>27.35</v>
      </c>
      <c r="BD11">
        <f>_xlfn.RANK.AVG(AC11,$AC$4:$AC$81,0)</f>
        <v>1</v>
      </c>
      <c r="BE11">
        <f>_xlfn.RANK.AVG(AB11,$AB$4:$AB$81,0)</f>
        <v>31</v>
      </c>
      <c r="BF11">
        <f>_xlfn.RANK.AVG(Z11,$Z$4:$Z$81,0)</f>
        <v>30</v>
      </c>
      <c r="BG11">
        <f>_xlfn.RANK.AVG(AE11,$AE$4:$AE$81,0)</f>
        <v>37</v>
      </c>
      <c r="BH11">
        <f>($BF$2*BD11)+($BG$2*BE11)+($BH$2*BF11)+($BI$2*BG11)</f>
        <v>25.15</v>
      </c>
      <c r="BJ11">
        <f>_xlfn.RANK.AVG(AK11,$AK$4:$AK$81,0)</f>
        <v>18</v>
      </c>
      <c r="BK11">
        <f>$BK$2*BJ11+$BM$2*BJ11</f>
        <v>18</v>
      </c>
      <c r="BM11">
        <f>(1/3)*BC11+(1/3)*BH11+(1/3)*BK11</f>
        <v>23.5</v>
      </c>
    </row>
    <row r="12" spans="1:65">
      <c r="A12" s="27" t="s">
        <v>671</v>
      </c>
      <c r="B12" s="27" t="s">
        <v>672</v>
      </c>
      <c r="C12" s="28">
        <v>38306246775.750008</v>
      </c>
      <c r="D12" s="29">
        <v>94.949996948242188</v>
      </c>
      <c r="E12" s="29">
        <v>39.578495025634766</v>
      </c>
      <c r="F12" s="29">
        <v>22.796797825170188</v>
      </c>
      <c r="G12" s="29">
        <v>6876099968</v>
      </c>
      <c r="H12" s="29">
        <v>1.9185300171375275</v>
      </c>
      <c r="I12" s="29" t="s">
        <v>28</v>
      </c>
      <c r="J12" s="29" t="s">
        <v>273</v>
      </c>
      <c r="K12" s="30">
        <v>45.375999999999998</v>
      </c>
      <c r="L12" s="30">
        <v>67.454999999999998</v>
      </c>
      <c r="M12" s="30">
        <v>7615.61</v>
      </c>
      <c r="N12" s="26" t="s">
        <v>118</v>
      </c>
      <c r="O12" s="30" t="s">
        <v>18</v>
      </c>
      <c r="P12" s="30" t="s">
        <v>18</v>
      </c>
      <c r="Q12" s="30">
        <v>8.93035888671875</v>
      </c>
      <c r="R12" s="30">
        <v>7.3101773262023926</v>
      </c>
      <c r="S12" s="26" t="s">
        <v>18</v>
      </c>
      <c r="T12" s="26" t="s">
        <v>18</v>
      </c>
      <c r="U12" s="26" t="s">
        <v>18</v>
      </c>
      <c r="V12" s="26" t="s">
        <v>18</v>
      </c>
      <c r="W12" s="26">
        <v>11</v>
      </c>
      <c r="X12" s="26" t="s">
        <v>18</v>
      </c>
      <c r="Y12" s="26">
        <v>60.363601684570313</v>
      </c>
      <c r="Z12" s="26">
        <v>36.363601684570313</v>
      </c>
      <c r="AA12" s="26" t="s">
        <v>18</v>
      </c>
      <c r="AB12" s="26">
        <v>7.4015278816223145</v>
      </c>
      <c r="AC12" s="26">
        <v>7.8024897575378418</v>
      </c>
      <c r="AD12" s="26">
        <v>6.8986825942993164</v>
      </c>
      <c r="AE12" s="26">
        <v>7.4840426445007324</v>
      </c>
      <c r="AF12" s="26">
        <v>2</v>
      </c>
      <c r="AG12" s="26" t="s">
        <v>167</v>
      </c>
      <c r="AH12" s="26">
        <v>4.9378848075866699</v>
      </c>
      <c r="AI12" s="26">
        <v>3</v>
      </c>
      <c r="AJ12" s="26" t="s">
        <v>167</v>
      </c>
      <c r="AK12" s="26">
        <v>6.6413412094116211</v>
      </c>
      <c r="AL12" s="26" t="s">
        <v>18</v>
      </c>
      <c r="AM12" s="26" t="s">
        <v>18</v>
      </c>
      <c r="AN12" s="26" t="s">
        <v>18</v>
      </c>
      <c r="AO12" s="26" t="s">
        <v>18</v>
      </c>
      <c r="AP12" s="26" t="s">
        <v>18</v>
      </c>
      <c r="AQ12" s="26" t="s">
        <v>18</v>
      </c>
      <c r="AR12" s="26" t="s">
        <v>18</v>
      </c>
      <c r="AS12" s="26" t="s">
        <v>67</v>
      </c>
      <c r="AT12" s="26" t="s">
        <v>18</v>
      </c>
      <c r="AU12" s="26">
        <v>100</v>
      </c>
      <c r="AV12" s="26">
        <v>10</v>
      </c>
      <c r="AW12" s="26" t="s">
        <v>18</v>
      </c>
      <c r="AX12">
        <f>K12+L12+M12</f>
        <v>7728.4409999999998</v>
      </c>
      <c r="AY12">
        <f>_xlfn.RANK.AVG(AX12,$AX$4:$AX$81,1)</f>
        <v>47</v>
      </c>
      <c r="AZ12">
        <f>_xlfn.RANK.AVG(Q12,$Q$4:$Q$81,0)</f>
        <v>5</v>
      </c>
      <c r="BA12">
        <f>IF(U12=$AZ$2,1,0)</f>
        <v>0</v>
      </c>
      <c r="BC12">
        <f>($BB$2*AY12)+($BC$2*AZ12)+($BD$2*-BA12)</f>
        <v>27.1</v>
      </c>
      <c r="BD12">
        <f>_xlfn.RANK.AVG(AC12,$AC$4:$AC$81,0)</f>
        <v>43</v>
      </c>
      <c r="BE12">
        <f>_xlfn.RANK.AVG(AB12,$AB$4:$AB$81,0)</f>
        <v>28</v>
      </c>
      <c r="BF12">
        <f>_xlfn.RANK.AVG(Z12,$Z$4:$Z$81,0)</f>
        <v>16.5</v>
      </c>
      <c r="BG12">
        <f>_xlfn.RANK.AVG(AE12,$AE$4:$AE$81,0)</f>
        <v>68</v>
      </c>
      <c r="BH12">
        <f>($BF$2*BD12)+($BG$2*BE12)+($BH$2*BF12)+($BI$2*BG12)</f>
        <v>42.024999999999999</v>
      </c>
      <c r="BJ12">
        <f>_xlfn.RANK.AVG(AK12,$AK$4:$AK$81,0)</f>
        <v>5</v>
      </c>
      <c r="BK12">
        <f>$BK$2*BJ12+$BM$2*BJ12</f>
        <v>5</v>
      </c>
      <c r="BM12">
        <f>(1/3)*BC12+(1/3)*BH12+(1/3)*BK12</f>
        <v>24.708333333333332</v>
      </c>
    </row>
    <row r="13" spans="1:65">
      <c r="A13" s="27" t="s">
        <v>1014</v>
      </c>
      <c r="B13" s="27" t="s">
        <v>1015</v>
      </c>
      <c r="C13" s="28">
        <v>15701558942.300001</v>
      </c>
      <c r="D13" s="29">
        <v>274.54000854492188</v>
      </c>
      <c r="E13" s="29">
        <v>31.055252075195313</v>
      </c>
      <c r="F13" s="29">
        <v>4.1970695972393113</v>
      </c>
      <c r="G13" s="29">
        <v>2651348032</v>
      </c>
      <c r="H13" s="29">
        <v>8.6299999952316284</v>
      </c>
      <c r="I13" s="29" t="s">
        <v>28</v>
      </c>
      <c r="J13" s="29" t="s">
        <v>273</v>
      </c>
      <c r="K13" s="30">
        <v>6.444</v>
      </c>
      <c r="L13" s="30">
        <v>34.512</v>
      </c>
      <c r="M13" s="30">
        <v>528.11</v>
      </c>
      <c r="N13" s="26" t="s">
        <v>118</v>
      </c>
      <c r="O13" s="30" t="s">
        <v>18</v>
      </c>
      <c r="P13" s="30" t="s">
        <v>18</v>
      </c>
      <c r="Q13" s="30">
        <v>5.8613080978393555</v>
      </c>
      <c r="R13" s="30">
        <v>5.8732752799987793</v>
      </c>
      <c r="S13" s="26" t="s">
        <v>18</v>
      </c>
      <c r="T13" s="26" t="s">
        <v>18</v>
      </c>
      <c r="U13" s="26" t="s">
        <v>18</v>
      </c>
      <c r="V13" s="26" t="s">
        <v>18</v>
      </c>
      <c r="W13" s="26">
        <v>9</v>
      </c>
      <c r="X13" s="26">
        <v>88.888900756835938</v>
      </c>
      <c r="Y13" s="26">
        <v>61.444400787353516</v>
      </c>
      <c r="Z13" s="26">
        <v>22.222200393676758</v>
      </c>
      <c r="AA13" s="26">
        <v>75</v>
      </c>
      <c r="AB13" s="26">
        <v>7.7080411911010742</v>
      </c>
      <c r="AC13" s="26">
        <v>8.8324728012084961</v>
      </c>
      <c r="AD13" s="26">
        <v>4.8187541961669922</v>
      </c>
      <c r="AE13" s="26">
        <v>8.5479536056518555</v>
      </c>
      <c r="AF13" s="26">
        <v>2</v>
      </c>
      <c r="AG13" s="26" t="s">
        <v>167</v>
      </c>
      <c r="AH13" s="26">
        <v>1.6901918649673462</v>
      </c>
      <c r="AI13" s="26">
        <v>3</v>
      </c>
      <c r="AJ13" s="26" t="s">
        <v>167</v>
      </c>
      <c r="AK13" s="26">
        <v>4.1160898208618164</v>
      </c>
      <c r="AL13" s="26" t="s">
        <v>18</v>
      </c>
      <c r="AM13" s="26" t="s">
        <v>18</v>
      </c>
      <c r="AN13" s="26" t="s">
        <v>18</v>
      </c>
      <c r="AO13" s="26">
        <v>1.4500000476837158</v>
      </c>
      <c r="AP13" s="26" t="s">
        <v>18</v>
      </c>
      <c r="AQ13" s="26" t="s">
        <v>18</v>
      </c>
      <c r="AR13" s="26" t="s">
        <v>18</v>
      </c>
      <c r="AS13" s="26" t="s">
        <v>66</v>
      </c>
      <c r="AT13" s="26" t="s">
        <v>18</v>
      </c>
      <c r="AU13" s="26">
        <v>56</v>
      </c>
      <c r="AV13" s="26">
        <v>9</v>
      </c>
      <c r="AW13" s="26" t="s">
        <v>18</v>
      </c>
      <c r="AX13">
        <f>K13+L13+M13</f>
        <v>569.06600000000003</v>
      </c>
      <c r="AY13">
        <f>_xlfn.RANK.AVG(AX13,$AX$4:$AX$81,1)</f>
        <v>29</v>
      </c>
      <c r="AZ13">
        <f>_xlfn.RANK.AVG(Q13,$Q$4:$Q$81,0)</f>
        <v>18</v>
      </c>
      <c r="BA13">
        <f>IF(U13=$AZ$2,1,0)</f>
        <v>0</v>
      </c>
      <c r="BC13">
        <f>($BB$2*AY13)+($BC$2*AZ13)+($BD$2*-BA13)</f>
        <v>20.450000000000003</v>
      </c>
      <c r="BD13">
        <f>_xlfn.RANK.AVG(AC13,$AC$4:$AC$81,0)</f>
        <v>13</v>
      </c>
      <c r="BE13">
        <f>_xlfn.RANK.AVG(AB13,$AB$4:$AB$81,0)</f>
        <v>16</v>
      </c>
      <c r="BF13">
        <f>_xlfn.RANK.AVG(Z13,$Z$4:$Z$81,0)</f>
        <v>71</v>
      </c>
      <c r="BG13">
        <f>_xlfn.RANK.AVG(AE13,$AE$4:$AE$81,0)</f>
        <v>47</v>
      </c>
      <c r="BH13">
        <f>($BF$2*BD13)+($BG$2*BE13)+($BH$2*BF13)+($BI$2*BG13)</f>
        <v>32.800000000000004</v>
      </c>
      <c r="BJ13">
        <f>_xlfn.RANK.AVG(AK13,$AK$4:$AK$81,0)</f>
        <v>24</v>
      </c>
      <c r="BK13">
        <f>$BK$2*BJ13+$BM$2*BJ13</f>
        <v>24</v>
      </c>
      <c r="BM13">
        <f>(1/3)*BC13+(1/3)*BH13+(1/3)*BK13</f>
        <v>25.75</v>
      </c>
    </row>
    <row r="14" spans="1:65">
      <c r="A14" s="27" t="s">
        <v>898</v>
      </c>
      <c r="B14" s="27" t="s">
        <v>899</v>
      </c>
      <c r="C14" s="28">
        <v>20582218553.5</v>
      </c>
      <c r="D14" s="29">
        <v>199.25</v>
      </c>
      <c r="E14" s="29">
        <v>27.748991012573242</v>
      </c>
      <c r="F14" s="29">
        <v>-4.4297865060294317E-2</v>
      </c>
      <c r="G14" s="29">
        <v>12829665024</v>
      </c>
      <c r="H14" s="29">
        <v>7.0199999809265137</v>
      </c>
      <c r="I14" s="29" t="s">
        <v>28</v>
      </c>
      <c r="J14" s="29" t="s">
        <v>123</v>
      </c>
      <c r="K14" s="30">
        <v>1836.2550000000001</v>
      </c>
      <c r="L14" s="30">
        <v>33.335999999999999</v>
      </c>
      <c r="M14" s="30">
        <v>2500.049</v>
      </c>
      <c r="N14" s="26" t="s">
        <v>118</v>
      </c>
      <c r="O14" s="30" t="s">
        <v>18</v>
      </c>
      <c r="P14" s="30" t="s">
        <v>18</v>
      </c>
      <c r="Q14" s="30">
        <v>5.5905909538269043</v>
      </c>
      <c r="R14" s="30">
        <v>5.8785519599914551</v>
      </c>
      <c r="S14" s="26" t="s">
        <v>18</v>
      </c>
      <c r="T14" s="26" t="s">
        <v>114</v>
      </c>
      <c r="U14" s="26" t="s">
        <v>114</v>
      </c>
      <c r="V14" s="26" t="s">
        <v>18</v>
      </c>
      <c r="W14" s="26">
        <v>10</v>
      </c>
      <c r="X14" s="26" t="s">
        <v>18</v>
      </c>
      <c r="Y14" s="26">
        <v>62.700000762939453</v>
      </c>
      <c r="Z14" s="26">
        <v>20</v>
      </c>
      <c r="AA14" s="26" t="s">
        <v>18</v>
      </c>
      <c r="AB14" s="26">
        <v>5.1023378372192383</v>
      </c>
      <c r="AC14" s="26">
        <v>8.6154003143310547</v>
      </c>
      <c r="AD14" s="26">
        <v>6.9061012268066406</v>
      </c>
      <c r="AE14" s="26">
        <v>9.9947633743286133</v>
      </c>
      <c r="AF14" s="26">
        <v>0</v>
      </c>
      <c r="AG14" s="26" t="s">
        <v>167</v>
      </c>
      <c r="AH14" s="26">
        <v>5.8171243667602539</v>
      </c>
      <c r="AI14" s="26" t="s">
        <v>167</v>
      </c>
      <c r="AJ14" s="26" t="s">
        <v>167</v>
      </c>
      <c r="AK14" s="26">
        <v>5.3734965324401855</v>
      </c>
      <c r="AL14" s="26" t="s">
        <v>18</v>
      </c>
      <c r="AM14" s="26" t="s">
        <v>18</v>
      </c>
      <c r="AN14" s="26" t="s">
        <v>18</v>
      </c>
      <c r="AO14" s="26">
        <v>0</v>
      </c>
      <c r="AP14" s="26" t="s">
        <v>18</v>
      </c>
      <c r="AQ14" s="26" t="s">
        <v>18</v>
      </c>
      <c r="AR14" s="26" t="s">
        <v>18</v>
      </c>
      <c r="AS14" s="26" t="s">
        <v>67</v>
      </c>
      <c r="AT14" s="26" t="s">
        <v>18</v>
      </c>
      <c r="AU14" s="26">
        <v>86</v>
      </c>
      <c r="AV14" s="26">
        <v>9</v>
      </c>
      <c r="AW14" s="26" t="s">
        <v>18</v>
      </c>
      <c r="AX14">
        <f>K14+L14+M14</f>
        <v>4369.6400000000003</v>
      </c>
      <c r="AY14">
        <f>_xlfn.RANK.AVG(AX14,$AX$4:$AX$81,1)</f>
        <v>40</v>
      </c>
      <c r="AZ14">
        <f>_xlfn.RANK.AVG(Q14,$Q$4:$Q$81,0)</f>
        <v>22</v>
      </c>
      <c r="BA14">
        <f>IF(U14=$AZ$2,1,0)</f>
        <v>1</v>
      </c>
      <c r="BC14">
        <f>($BB$2*AY14)+($BC$2*AZ14)+($BD$2*-BA14)</f>
        <v>27.3</v>
      </c>
      <c r="BD14">
        <f>_xlfn.RANK.AVG(AC14,$AC$4:$AC$81,0)</f>
        <v>19</v>
      </c>
      <c r="BE14">
        <f>_xlfn.RANK.AVG(AB14,$AB$4:$AB$81,0)</f>
        <v>70</v>
      </c>
      <c r="BF14">
        <f>_xlfn.RANK.AVG(Z14,$Z$4:$Z$81,0)</f>
        <v>74</v>
      </c>
      <c r="BG14">
        <f>_xlfn.RANK.AVG(AE14,$AE$4:$AE$81,0)</f>
        <v>1</v>
      </c>
      <c r="BH14">
        <f>($BF$2*BD14)+($BG$2*BE14)+($BH$2*BF14)+($BI$2*BG14)</f>
        <v>37.15</v>
      </c>
      <c r="BJ14">
        <f>_xlfn.RANK.AVG(AK14,$AK$4:$AK$81,0)</f>
        <v>17</v>
      </c>
      <c r="BK14">
        <f>$BK$2*BJ14+$BM$2*BJ14</f>
        <v>17</v>
      </c>
      <c r="BM14">
        <f>(1/3)*BC14+(1/3)*BH14+(1/3)*BK14</f>
        <v>27.15</v>
      </c>
    </row>
    <row r="15" spans="1:65">
      <c r="A15" s="27" t="s">
        <v>675</v>
      </c>
      <c r="B15" s="27" t="s">
        <v>676</v>
      </c>
      <c r="C15" s="28">
        <v>37865583964.800003</v>
      </c>
      <c r="D15" s="29">
        <v>259.79998779296875</v>
      </c>
      <c r="E15" s="29">
        <v>50.498462677001953</v>
      </c>
      <c r="F15" s="29">
        <v>20.38924194577416</v>
      </c>
      <c r="G15" s="29">
        <v>20882205696</v>
      </c>
      <c r="H15" s="29">
        <v>5.1300000548362732</v>
      </c>
      <c r="I15" s="29" t="s">
        <v>28</v>
      </c>
      <c r="J15" s="29" t="s">
        <v>50</v>
      </c>
      <c r="K15" s="30">
        <v>736.89</v>
      </c>
      <c r="L15" s="30">
        <v>18.393999999999998</v>
      </c>
      <c r="M15" s="30">
        <v>100.32899999999999</v>
      </c>
      <c r="N15" s="26" t="s">
        <v>118</v>
      </c>
      <c r="O15" s="30" t="s">
        <v>18</v>
      </c>
      <c r="P15" s="30" t="s">
        <v>18</v>
      </c>
      <c r="Q15" s="30">
        <v>1.7034565210342407</v>
      </c>
      <c r="R15" s="30" t="s">
        <v>167</v>
      </c>
      <c r="S15" s="26" t="s">
        <v>18</v>
      </c>
      <c r="T15" s="26" t="s">
        <v>18</v>
      </c>
      <c r="U15" s="26" t="s">
        <v>18</v>
      </c>
      <c r="V15" s="26" t="s">
        <v>18</v>
      </c>
      <c r="W15" s="26">
        <v>11</v>
      </c>
      <c r="X15" s="26" t="s">
        <v>18</v>
      </c>
      <c r="Y15" s="26">
        <v>62.818199157714844</v>
      </c>
      <c r="Z15" s="26">
        <v>27.272699356079102</v>
      </c>
      <c r="AA15" s="26" t="s">
        <v>18</v>
      </c>
      <c r="AB15" s="26">
        <v>7.8421740531921387</v>
      </c>
      <c r="AC15" s="26">
        <v>8.8666000366210938</v>
      </c>
      <c r="AD15" s="26">
        <v>5.7260651588439941</v>
      </c>
      <c r="AE15" s="26">
        <v>8.7839479446411133</v>
      </c>
      <c r="AF15" s="26">
        <v>0</v>
      </c>
      <c r="AG15" s="26" t="s">
        <v>167</v>
      </c>
      <c r="AH15" s="26" t="s">
        <v>167</v>
      </c>
      <c r="AI15" s="26" t="s">
        <v>167</v>
      </c>
      <c r="AJ15" s="26" t="s">
        <v>167</v>
      </c>
      <c r="AK15" s="26">
        <v>2.7206606864929199</v>
      </c>
      <c r="AL15" s="26" t="s">
        <v>18</v>
      </c>
      <c r="AM15" s="26" t="s">
        <v>18</v>
      </c>
      <c r="AN15" s="26" t="s">
        <v>18</v>
      </c>
      <c r="AO15" s="26">
        <v>32</v>
      </c>
      <c r="AP15" s="26" t="s">
        <v>18</v>
      </c>
      <c r="AQ15" s="26" t="s">
        <v>18</v>
      </c>
      <c r="AR15" s="26" t="s">
        <v>18</v>
      </c>
      <c r="AS15" s="26" t="s">
        <v>67</v>
      </c>
      <c r="AT15" s="26" t="s">
        <v>18</v>
      </c>
      <c r="AU15" s="26">
        <v>76</v>
      </c>
      <c r="AV15" s="26">
        <v>4</v>
      </c>
      <c r="AW15" s="26" t="s">
        <v>18</v>
      </c>
      <c r="AX15">
        <f>K15+L15+M15</f>
        <v>855.61299999999994</v>
      </c>
      <c r="AY15">
        <f>_xlfn.RANK.AVG(AX15,$AX$4:$AX$81,1)</f>
        <v>32</v>
      </c>
      <c r="AZ15">
        <f>_xlfn.RANK.AVG(Q15,$Q$4:$Q$81,0)</f>
        <v>36</v>
      </c>
      <c r="BA15">
        <f>IF(U15=$AZ$2,1,0)</f>
        <v>0</v>
      </c>
      <c r="BC15">
        <f>($BB$2*AY15)+($BC$2*AZ15)+($BD$2*-BA15)</f>
        <v>26.6</v>
      </c>
      <c r="BD15">
        <f>_xlfn.RANK.AVG(AC15,$AC$4:$AC$81,0)</f>
        <v>9</v>
      </c>
      <c r="BE15">
        <f>_xlfn.RANK.AVG(AB15,$AB$4:$AB$81,0)</f>
        <v>11</v>
      </c>
      <c r="BF15">
        <f>_xlfn.RANK.AVG(Z15,$Z$4:$Z$81,0)</f>
        <v>58.5</v>
      </c>
      <c r="BG15">
        <f>_xlfn.RANK.AVG(AE15,$AE$4:$AE$81,0)</f>
        <v>34</v>
      </c>
      <c r="BH15">
        <f>($BF$2*BD15)+($BG$2*BE15)+($BH$2*BF15)+($BI$2*BG15)</f>
        <v>24.524999999999999</v>
      </c>
      <c r="BJ15">
        <f>_xlfn.RANK.AVG(AK15,$AK$4:$AK$81,0)</f>
        <v>33</v>
      </c>
      <c r="BK15">
        <f>$BK$2*BJ15+$BM$2*BJ15</f>
        <v>33</v>
      </c>
      <c r="BM15">
        <f>(1/3)*BC15+(1/3)*BH15+(1/3)*BK15</f>
        <v>28.041666666666664</v>
      </c>
    </row>
    <row r="16" spans="1:65">
      <c r="A16" s="27" t="s">
        <v>1034</v>
      </c>
      <c r="B16" s="27" t="s">
        <v>1035</v>
      </c>
      <c r="C16" s="28">
        <v>15061836421.310001</v>
      </c>
      <c r="D16" s="29">
        <v>97.930000305175781</v>
      </c>
      <c r="E16" s="29">
        <v>19.586477279663086</v>
      </c>
      <c r="F16" s="29">
        <v>0.7141069868980221</v>
      </c>
      <c r="G16" s="29">
        <v>15781100032</v>
      </c>
      <c r="H16" s="29">
        <v>-2.080000014975667</v>
      </c>
      <c r="I16" s="29" t="s">
        <v>28</v>
      </c>
      <c r="J16" s="29" t="s">
        <v>273</v>
      </c>
      <c r="K16" s="30">
        <v>154.261</v>
      </c>
      <c r="L16" s="30">
        <v>271.60899999999998</v>
      </c>
      <c r="M16" s="30">
        <v>25197.584999999999</v>
      </c>
      <c r="N16" s="26" t="s">
        <v>118</v>
      </c>
      <c r="O16" s="30" t="s">
        <v>18</v>
      </c>
      <c r="P16" s="30" t="s">
        <v>18</v>
      </c>
      <c r="Q16" s="30">
        <v>8.4800643920898438</v>
      </c>
      <c r="R16" s="30">
        <v>8.1070575714111328</v>
      </c>
      <c r="S16" s="26" t="s">
        <v>18</v>
      </c>
      <c r="T16" s="26" t="s">
        <v>18</v>
      </c>
      <c r="U16" s="26" t="s">
        <v>114</v>
      </c>
      <c r="V16" s="26" t="s">
        <v>18</v>
      </c>
      <c r="W16" s="26">
        <v>11</v>
      </c>
      <c r="X16" s="26">
        <v>90.909103393554688</v>
      </c>
      <c r="Y16" s="26">
        <v>59.363601684570313</v>
      </c>
      <c r="Z16" s="26">
        <v>45.454498291015625</v>
      </c>
      <c r="AA16" s="26">
        <v>100</v>
      </c>
      <c r="AB16" s="26">
        <v>8.4752235412597656</v>
      </c>
      <c r="AC16" s="26">
        <v>8.3711271286010742</v>
      </c>
      <c r="AD16" s="26">
        <v>8.1739168167114258</v>
      </c>
      <c r="AE16" s="26">
        <v>5.7737154960632324</v>
      </c>
      <c r="AF16" s="26">
        <v>3</v>
      </c>
      <c r="AG16" s="26" t="s">
        <v>167</v>
      </c>
      <c r="AH16" s="26">
        <v>0</v>
      </c>
      <c r="AI16" s="26">
        <v>3</v>
      </c>
      <c r="AJ16" s="26" t="s">
        <v>167</v>
      </c>
      <c r="AK16" s="26">
        <v>4.5896425247192383</v>
      </c>
      <c r="AL16" s="26" t="s">
        <v>18</v>
      </c>
      <c r="AM16" s="26">
        <v>0.73529411764705888</v>
      </c>
      <c r="AN16" s="26">
        <v>34</v>
      </c>
      <c r="AO16" s="26">
        <v>1.9800000190734863</v>
      </c>
      <c r="AP16" s="26" t="s">
        <v>18</v>
      </c>
      <c r="AQ16" s="26" t="s">
        <v>18</v>
      </c>
      <c r="AR16" s="26" t="s">
        <v>18</v>
      </c>
      <c r="AS16" s="26" t="s">
        <v>69</v>
      </c>
      <c r="AT16" s="26" t="s">
        <v>18</v>
      </c>
      <c r="AU16" s="26">
        <v>95</v>
      </c>
      <c r="AV16" s="26">
        <v>5</v>
      </c>
      <c r="AW16" s="26" t="s">
        <v>18</v>
      </c>
      <c r="AX16">
        <f>K16+L16+M16</f>
        <v>25623.454999999998</v>
      </c>
      <c r="AY16">
        <f>_xlfn.RANK.AVG(AX16,$AX$4:$AX$81,1)</f>
        <v>58</v>
      </c>
      <c r="AZ16">
        <f>_xlfn.RANK.AVG(Q16,$Q$4:$Q$81,0)</f>
        <v>8</v>
      </c>
      <c r="BA16">
        <f>IF(U16=$AZ$2,1,0)</f>
        <v>1</v>
      </c>
      <c r="BC16">
        <f>($BB$2*AY16)+($BC$2*AZ16)+($BD$2*-BA16)</f>
        <v>33.700000000000003</v>
      </c>
      <c r="BD16">
        <f>_xlfn.RANK.AVG(AC16,$AC$4:$AC$81,0)</f>
        <v>25</v>
      </c>
      <c r="BE16">
        <f>_xlfn.RANK.AVG(AB16,$AB$4:$AB$81,0)</f>
        <v>3</v>
      </c>
      <c r="BF16">
        <f>_xlfn.RANK.AVG(Z16,$Z$4:$Z$81,0)</f>
        <v>4.5</v>
      </c>
      <c r="BG16">
        <f>_xlfn.RANK.AVG(AE16,$AE$4:$AE$81,0)</f>
        <v>77</v>
      </c>
      <c r="BH16">
        <f>($BF$2*BD16)+($BG$2*BE16)+($BH$2*BF16)+($BI$2*BG16)</f>
        <v>30.924999999999997</v>
      </c>
      <c r="BJ16">
        <f>_xlfn.RANK.AVG(AK16,$AK$4:$AK$81,0)</f>
        <v>22</v>
      </c>
      <c r="BK16">
        <f>$BK$2*BJ16+$BM$2*BJ16</f>
        <v>22</v>
      </c>
      <c r="BM16">
        <f>(1/3)*BC16+(1/3)*BH16+(1/3)*BK16</f>
        <v>28.874999999999996</v>
      </c>
    </row>
    <row r="17" spans="1:65">
      <c r="A17" s="17" t="s">
        <v>495</v>
      </c>
      <c r="B17" s="17" t="s">
        <v>496</v>
      </c>
      <c r="C17" s="18">
        <v>60229049243.759995</v>
      </c>
      <c r="D17" s="14">
        <v>191.44000244140625</v>
      </c>
      <c r="E17" s="14">
        <v>34.262516021728516</v>
      </c>
      <c r="F17" s="14">
        <v>16.087561815628383</v>
      </c>
      <c r="G17" s="14">
        <v>14964500224</v>
      </c>
      <c r="H17" s="14">
        <v>5.4800000190734863</v>
      </c>
      <c r="I17" s="16" t="s">
        <v>28</v>
      </c>
      <c r="J17" s="16" t="s">
        <v>42</v>
      </c>
      <c r="K17" s="15">
        <v>14202.436</v>
      </c>
      <c r="L17" s="15">
        <v>325.31900000000002</v>
      </c>
      <c r="M17" s="15">
        <v>2862.0549999999998</v>
      </c>
      <c r="N17" s="16" t="s">
        <v>118</v>
      </c>
      <c r="O17" s="15" t="s">
        <v>18</v>
      </c>
      <c r="P17" s="15" t="s">
        <v>18</v>
      </c>
      <c r="Q17" s="15">
        <v>5.3300256729125977</v>
      </c>
      <c r="R17" s="15">
        <v>3.7552461624145508</v>
      </c>
      <c r="S17" s="16" t="s">
        <v>18</v>
      </c>
      <c r="T17" s="16" t="s">
        <v>18</v>
      </c>
      <c r="U17" s="16" t="s">
        <v>18</v>
      </c>
      <c r="V17" s="16" t="s">
        <v>18</v>
      </c>
      <c r="W17" s="16">
        <v>13</v>
      </c>
      <c r="X17" s="16" t="s">
        <v>18</v>
      </c>
      <c r="Y17" s="16">
        <v>56.923099517822266</v>
      </c>
      <c r="Z17" s="16">
        <v>30.769199371337891</v>
      </c>
      <c r="AA17" s="16" t="s">
        <v>18</v>
      </c>
      <c r="AB17" s="16">
        <v>7.9434709548950195</v>
      </c>
      <c r="AC17" s="16">
        <v>9.350341796875</v>
      </c>
      <c r="AD17" s="16">
        <v>7.0796284675598145</v>
      </c>
      <c r="AE17" s="16">
        <v>8.486454963684082</v>
      </c>
      <c r="AF17" s="16" t="s">
        <v>167</v>
      </c>
      <c r="AG17" s="16" t="s">
        <v>167</v>
      </c>
      <c r="AH17" s="16">
        <v>10</v>
      </c>
      <c r="AI17" s="16" t="s">
        <v>167</v>
      </c>
      <c r="AJ17" s="16" t="s">
        <v>167</v>
      </c>
      <c r="AK17" s="16">
        <v>2.7356090545654297</v>
      </c>
      <c r="AL17" s="16" t="s">
        <v>18</v>
      </c>
      <c r="AM17" s="16" t="s">
        <v>18</v>
      </c>
      <c r="AN17" s="16" t="s">
        <v>18</v>
      </c>
      <c r="AO17" s="16">
        <v>23</v>
      </c>
      <c r="AP17" s="16" t="s">
        <v>18</v>
      </c>
      <c r="AQ17" s="16" t="s">
        <v>18</v>
      </c>
      <c r="AR17" s="16" t="s">
        <v>18</v>
      </c>
      <c r="AS17" s="16" t="s">
        <v>66</v>
      </c>
      <c r="AT17" s="16" t="s">
        <v>18</v>
      </c>
      <c r="AU17" s="16">
        <v>99</v>
      </c>
      <c r="AV17" s="16">
        <v>3</v>
      </c>
      <c r="AW17" s="16" t="s">
        <v>18</v>
      </c>
      <c r="AX17">
        <f>K17+L17+M17</f>
        <v>17389.809999999998</v>
      </c>
      <c r="AY17">
        <f>_xlfn.RANK.AVG(AX17,$AX$4:$AX$81,1)</f>
        <v>53</v>
      </c>
      <c r="AZ17">
        <f>_xlfn.RANK.AVG(Q17,$Q$4:$Q$81,0)</f>
        <v>27</v>
      </c>
      <c r="BA17">
        <f>IF(U17=$AZ$2,1,0)</f>
        <v>0</v>
      </c>
      <c r="BC17">
        <f>($BB$2*AY17)+($BC$2*AZ17)+($BD$2*-BA17)</f>
        <v>35.900000000000006</v>
      </c>
      <c r="BD17">
        <f>_xlfn.RANK.AVG(AC17,$AC$4:$AC$81,0)</f>
        <v>3</v>
      </c>
      <c r="BE17">
        <f>_xlfn.RANK.AVG(AB17,$AB$4:$AB$81,0)</f>
        <v>9</v>
      </c>
      <c r="BF17">
        <f>_xlfn.RANK.AVG(Z17,$Z$4:$Z$81,0)</f>
        <v>42</v>
      </c>
      <c r="BG17">
        <f>_xlfn.RANK.AVG(AE17,$AE$4:$AE$81,0)</f>
        <v>51</v>
      </c>
      <c r="BH17">
        <f>($BF$2*BD17)+($BG$2*BE17)+($BH$2*BF17)+($BI$2*BG17)</f>
        <v>25.049999999999997</v>
      </c>
      <c r="BJ17">
        <f>_xlfn.RANK.AVG(AK17,$AK$4:$AK$81,0)</f>
        <v>31</v>
      </c>
      <c r="BK17">
        <f>$BK$2*BJ17+$BM$2*BJ17</f>
        <v>31</v>
      </c>
      <c r="BM17">
        <f>(1/3)*BC17+(1/3)*BH17+(1/3)*BK17</f>
        <v>30.65</v>
      </c>
    </row>
    <row r="18" spans="1:65">
      <c r="A18" s="17" t="s">
        <v>407</v>
      </c>
      <c r="B18" s="17" t="s">
        <v>408</v>
      </c>
      <c r="C18" s="18">
        <v>85600630112.550003</v>
      </c>
      <c r="D18" s="14">
        <v>213.14999389648438</v>
      </c>
      <c r="E18" s="14">
        <v>34.690666198730469</v>
      </c>
      <c r="F18" s="14">
        <v>19.436132098484336</v>
      </c>
      <c r="G18" s="14">
        <v>20426000384</v>
      </c>
      <c r="H18" s="14">
        <v>5.6999999284744263</v>
      </c>
      <c r="I18" s="16" t="s">
        <v>28</v>
      </c>
      <c r="J18" s="16" t="s">
        <v>42</v>
      </c>
      <c r="K18" s="15">
        <v>15278.101000000001</v>
      </c>
      <c r="L18" s="15">
        <v>352.07400000000001</v>
      </c>
      <c r="M18" s="15">
        <v>3049.328</v>
      </c>
      <c r="N18" s="16" t="s">
        <v>118</v>
      </c>
      <c r="O18" s="15" t="s">
        <v>18</v>
      </c>
      <c r="P18" s="15" t="s">
        <v>18</v>
      </c>
      <c r="Q18" s="15">
        <v>5.8033585548400879</v>
      </c>
      <c r="R18" s="15">
        <v>3.7713503837585449</v>
      </c>
      <c r="S18" s="16" t="s">
        <v>18</v>
      </c>
      <c r="T18" s="16" t="s">
        <v>114</v>
      </c>
      <c r="U18" s="16" t="s">
        <v>114</v>
      </c>
      <c r="V18" s="16" t="s">
        <v>18</v>
      </c>
      <c r="W18" s="16">
        <v>10</v>
      </c>
      <c r="X18" s="16" t="s">
        <v>18</v>
      </c>
      <c r="Y18" s="16">
        <v>63.700000762939453</v>
      </c>
      <c r="Z18" s="16">
        <v>30</v>
      </c>
      <c r="AA18" s="16" t="s">
        <v>18</v>
      </c>
      <c r="AB18" s="16">
        <v>7.8246488571166992</v>
      </c>
      <c r="AC18" s="16">
        <v>8.9172229766845703</v>
      </c>
      <c r="AD18" s="16">
        <v>8.0613632202148438</v>
      </c>
      <c r="AE18" s="16">
        <v>8.8459291458129883</v>
      </c>
      <c r="AF18" s="16" t="s">
        <v>167</v>
      </c>
      <c r="AG18" s="16" t="s">
        <v>167</v>
      </c>
      <c r="AH18" s="16">
        <v>10</v>
      </c>
      <c r="AI18" s="16" t="s">
        <v>167</v>
      </c>
      <c r="AJ18" s="16" t="s">
        <v>167</v>
      </c>
      <c r="AK18" s="16">
        <v>1.1922056674957275</v>
      </c>
      <c r="AL18" s="16" t="s">
        <v>18</v>
      </c>
      <c r="AM18" s="16" t="s">
        <v>18</v>
      </c>
      <c r="AN18" s="16">
        <v>19</v>
      </c>
      <c r="AO18" s="16">
        <v>17.08799934387207</v>
      </c>
      <c r="AP18" s="16" t="s">
        <v>18</v>
      </c>
      <c r="AQ18" s="16" t="s">
        <v>18</v>
      </c>
      <c r="AR18" s="16" t="s">
        <v>18</v>
      </c>
      <c r="AS18" s="16" t="s">
        <v>66</v>
      </c>
      <c r="AT18" s="16" t="s">
        <v>18</v>
      </c>
      <c r="AU18" s="16">
        <v>97</v>
      </c>
      <c r="AV18" s="16">
        <v>1</v>
      </c>
      <c r="AW18" s="16" t="s">
        <v>18</v>
      </c>
      <c r="AX18">
        <f>K18+L18+M18</f>
        <v>18679.503000000001</v>
      </c>
      <c r="AY18">
        <f>_xlfn.RANK.AVG(AX18,$AX$4:$AX$81,1)</f>
        <v>55</v>
      </c>
      <c r="AZ18">
        <f>_xlfn.RANK.AVG(Q18,$Q$4:$Q$81,0)</f>
        <v>19</v>
      </c>
      <c r="BA18">
        <f>IF(U18=$AZ$2,1,0)</f>
        <v>1</v>
      </c>
      <c r="BC18">
        <f>($BB$2*AY18)+($BC$2*AZ18)+($BD$2*-BA18)</f>
        <v>34.799999999999997</v>
      </c>
      <c r="BD18">
        <f>_xlfn.RANK.AVG(AC18,$AC$4:$AC$81,0)</f>
        <v>7</v>
      </c>
      <c r="BE18">
        <f>_xlfn.RANK.AVG(AB18,$AB$4:$AB$81,0)</f>
        <v>12</v>
      </c>
      <c r="BF18">
        <f>_xlfn.RANK.AVG(Z18,$Z$4:$Z$81,0)</f>
        <v>49</v>
      </c>
      <c r="BG18">
        <f>_xlfn.RANK.AVG(AE18,$AE$4:$AE$81,0)</f>
        <v>26</v>
      </c>
      <c r="BH18">
        <f>($BF$2*BD18)+($BG$2*BE18)+($BH$2*BF18)+($BI$2*BG18)</f>
        <v>20.5</v>
      </c>
      <c r="BJ18">
        <f>_xlfn.RANK.AVG(AK18,$AK$4:$AK$81,0)</f>
        <v>38</v>
      </c>
      <c r="BK18">
        <f>$BK$2*BJ18+$BM$2*BJ18</f>
        <v>38</v>
      </c>
      <c r="BM18">
        <f>(1/3)*BC18+(1/3)*BH18+(1/3)*BK18</f>
        <v>31.099999999999994</v>
      </c>
    </row>
    <row r="19" spans="1:65">
      <c r="A19" s="27" t="s">
        <v>633</v>
      </c>
      <c r="B19" s="27" t="s">
        <v>634</v>
      </c>
      <c r="C19" s="28">
        <v>41798119968.549995</v>
      </c>
      <c r="D19" s="29">
        <v>294.64999389648438</v>
      </c>
      <c r="E19" s="29">
        <v>53.792629241943359</v>
      </c>
      <c r="F19" s="29">
        <v>23.777195712080413</v>
      </c>
      <c r="G19" s="29">
        <v>34065000448</v>
      </c>
      <c r="H19" s="29">
        <v>5.2100000381469727</v>
      </c>
      <c r="I19" s="29" t="s">
        <v>28</v>
      </c>
      <c r="J19" s="29" t="s">
        <v>273</v>
      </c>
      <c r="K19" s="30">
        <v>309.88</v>
      </c>
      <c r="L19" s="30">
        <v>577.45799999999997</v>
      </c>
      <c r="M19" s="30">
        <v>715152.37600000005</v>
      </c>
      <c r="N19" s="26" t="s">
        <v>118</v>
      </c>
      <c r="O19" s="30" t="s">
        <v>18</v>
      </c>
      <c r="P19" s="30" t="s">
        <v>18</v>
      </c>
      <c r="Q19" s="30">
        <v>8.5518169403076172</v>
      </c>
      <c r="R19" s="30">
        <v>5.3187642097473145</v>
      </c>
      <c r="S19" s="26" t="s">
        <v>18</v>
      </c>
      <c r="T19" s="26" t="s">
        <v>18</v>
      </c>
      <c r="U19" s="26" t="s">
        <v>114</v>
      </c>
      <c r="V19" s="26" t="s">
        <v>18</v>
      </c>
      <c r="W19" s="26">
        <v>13</v>
      </c>
      <c r="X19" s="26" t="s">
        <v>18</v>
      </c>
      <c r="Y19" s="26">
        <v>62.923099517822266</v>
      </c>
      <c r="Z19" s="26">
        <v>38.461498260498047</v>
      </c>
      <c r="AA19" s="26" t="s">
        <v>18</v>
      </c>
      <c r="AB19" s="26">
        <v>5.3538756370544434</v>
      </c>
      <c r="AC19" s="26">
        <v>8.6131248474121094</v>
      </c>
      <c r="AD19" s="26">
        <v>7.102170467376709</v>
      </c>
      <c r="AE19" s="26">
        <v>8.8446483612060547</v>
      </c>
      <c r="AF19" s="26">
        <v>3</v>
      </c>
      <c r="AG19" s="26" t="s">
        <v>167</v>
      </c>
      <c r="AH19" s="26">
        <v>0</v>
      </c>
      <c r="AI19" s="26">
        <v>3</v>
      </c>
      <c r="AJ19" s="26" t="s">
        <v>167</v>
      </c>
      <c r="AK19" s="26">
        <v>5.6121072769165039</v>
      </c>
      <c r="AL19" s="26" t="s">
        <v>18</v>
      </c>
      <c r="AM19" s="26" t="s">
        <v>18</v>
      </c>
      <c r="AN19" s="26" t="s">
        <v>18</v>
      </c>
      <c r="AO19" s="26">
        <v>29</v>
      </c>
      <c r="AP19" s="26" t="s">
        <v>18</v>
      </c>
      <c r="AQ19" s="26" t="s">
        <v>18</v>
      </c>
      <c r="AR19" s="26" t="s">
        <v>18</v>
      </c>
      <c r="AS19" s="26" t="s">
        <v>68</v>
      </c>
      <c r="AT19" s="26" t="s">
        <v>18</v>
      </c>
      <c r="AU19" s="26">
        <v>97</v>
      </c>
      <c r="AV19" s="26">
        <v>8</v>
      </c>
      <c r="AW19" s="26" t="s">
        <v>18</v>
      </c>
      <c r="AX19">
        <f>K19+L19+M19</f>
        <v>716039.71400000004</v>
      </c>
      <c r="AY19">
        <f>_xlfn.RANK.AVG(AX19,$AX$4:$AX$81,1)</f>
        <v>77</v>
      </c>
      <c r="AZ19">
        <f>_xlfn.RANK.AVG(Q19,$Q$4:$Q$81,0)</f>
        <v>7</v>
      </c>
      <c r="BA19">
        <f>IF(U19=$AZ$2,1,0)</f>
        <v>1</v>
      </c>
      <c r="BC19">
        <f>($BB$2*AY19)+($BC$2*AZ19)+($BD$2*-BA19)</f>
        <v>43.9</v>
      </c>
      <c r="BD19">
        <f>_xlfn.RANK.AVG(AC19,$AC$4:$AC$81,0)</f>
        <v>20</v>
      </c>
      <c r="BE19">
        <f>_xlfn.RANK.AVG(AB19,$AB$4:$AB$81,0)</f>
        <v>66</v>
      </c>
      <c r="BF19">
        <f>_xlfn.RANK.AVG(Z19,$Z$4:$Z$81,0)</f>
        <v>13</v>
      </c>
      <c r="BG19">
        <f>_xlfn.RANK.AVG(AE19,$AE$4:$AE$81,0)</f>
        <v>27</v>
      </c>
      <c r="BH19">
        <f>($BF$2*BD19)+($BG$2*BE19)+($BH$2*BF19)+($BI$2*BG19)</f>
        <v>34.85</v>
      </c>
      <c r="BJ19">
        <f>_xlfn.RANK.AVG(AK19,$AK$4:$AK$81,0)</f>
        <v>16</v>
      </c>
      <c r="BK19">
        <f>$BK$2*BJ19+$BM$2*BJ19</f>
        <v>16</v>
      </c>
      <c r="BM19">
        <f>(1/3)*BC19+(1/3)*BH19+(1/3)*BK19</f>
        <v>31.583333333333332</v>
      </c>
    </row>
    <row r="20" spans="1:65">
      <c r="A20" s="17" t="s">
        <v>359</v>
      </c>
      <c r="B20" s="17" t="s">
        <v>360</v>
      </c>
      <c r="C20" s="18">
        <v>114332851175.39999</v>
      </c>
      <c r="D20" s="14">
        <v>410.739990234375</v>
      </c>
      <c r="E20" s="14">
        <v>12.073983192443848</v>
      </c>
      <c r="F20" s="14">
        <v>3.0874390540279739</v>
      </c>
      <c r="G20" s="14">
        <v>60784999424</v>
      </c>
      <c r="H20" s="14">
        <v>34.479999542236328</v>
      </c>
      <c r="I20" s="16" t="s">
        <v>28</v>
      </c>
      <c r="J20" s="16" t="s">
        <v>273</v>
      </c>
      <c r="K20" s="15">
        <v>451.45299999999997</v>
      </c>
      <c r="L20" s="15">
        <v>804.96900000000005</v>
      </c>
      <c r="M20" s="15">
        <v>148802.98699999999</v>
      </c>
      <c r="N20" s="16" t="s">
        <v>118</v>
      </c>
      <c r="O20" s="15" t="s">
        <v>18</v>
      </c>
      <c r="P20" s="15" t="s">
        <v>18</v>
      </c>
      <c r="Q20" s="15">
        <v>7.4630012512207031</v>
      </c>
      <c r="R20" s="15">
        <v>7.7467250823974609</v>
      </c>
      <c r="S20" s="16" t="s">
        <v>114</v>
      </c>
      <c r="T20" s="16" t="s">
        <v>114</v>
      </c>
      <c r="U20" s="16" t="s">
        <v>18</v>
      </c>
      <c r="V20" s="16" t="s">
        <v>114</v>
      </c>
      <c r="W20" s="16">
        <v>12</v>
      </c>
      <c r="X20" s="16">
        <v>91.666702270507813</v>
      </c>
      <c r="Y20" s="16">
        <v>63.166698455810547</v>
      </c>
      <c r="Z20" s="16">
        <v>33.333301544189453</v>
      </c>
      <c r="AA20" s="16">
        <v>75</v>
      </c>
      <c r="AB20" s="16">
        <v>7.7598295211791992</v>
      </c>
      <c r="AC20" s="16">
        <v>9.3820133209228516</v>
      </c>
      <c r="AD20" s="16">
        <v>7.9684858322143555</v>
      </c>
      <c r="AE20" s="16">
        <v>8.6692295074462891</v>
      </c>
      <c r="AF20" s="16">
        <v>3</v>
      </c>
      <c r="AG20" s="16" t="s">
        <v>167</v>
      </c>
      <c r="AH20" s="16">
        <v>4.5534052848815918</v>
      </c>
      <c r="AI20" s="16">
        <v>3</v>
      </c>
      <c r="AJ20" s="16" t="s">
        <v>167</v>
      </c>
      <c r="AK20" s="16">
        <v>2.7235181331634521</v>
      </c>
      <c r="AL20" s="16" t="s">
        <v>18</v>
      </c>
      <c r="AM20" s="16" t="s">
        <v>18</v>
      </c>
      <c r="AN20" s="16" t="s">
        <v>18</v>
      </c>
      <c r="AO20" s="16">
        <v>80</v>
      </c>
      <c r="AP20" s="16" t="s">
        <v>18</v>
      </c>
      <c r="AQ20" s="16" t="s">
        <v>18</v>
      </c>
      <c r="AR20" s="16" t="s">
        <v>18</v>
      </c>
      <c r="AS20" s="16" t="s">
        <v>67</v>
      </c>
      <c r="AT20" s="16" t="s">
        <v>18</v>
      </c>
      <c r="AU20" s="16">
        <v>91</v>
      </c>
      <c r="AV20" s="16">
        <v>7</v>
      </c>
      <c r="AW20" s="16" t="s">
        <v>18</v>
      </c>
      <c r="AX20">
        <f>K20+L20+M20</f>
        <v>150059.40899999999</v>
      </c>
      <c r="AY20">
        <f>_xlfn.RANK.AVG(AX20,$AX$4:$AX$81,1)</f>
        <v>72</v>
      </c>
      <c r="AZ20">
        <f>_xlfn.RANK.AVG(Q20,$Q$4:$Q$81,0)</f>
        <v>13</v>
      </c>
      <c r="BA20">
        <f>IF(U20=$AZ$2,1,0)</f>
        <v>0</v>
      </c>
      <c r="BC20">
        <f>($BB$2*AY20)+($BC$2*AZ20)+($BD$2*-BA20)</f>
        <v>42.85</v>
      </c>
      <c r="BD20">
        <f>_xlfn.RANK.AVG(AC20,$AC$4:$AC$81,0)</f>
        <v>2</v>
      </c>
      <c r="BE20">
        <f>_xlfn.RANK.AVG(AB20,$AB$4:$AB$81,0)</f>
        <v>15</v>
      </c>
      <c r="BF20">
        <f>_xlfn.RANK.AVG(Z20,$Z$4:$Z$81,0)</f>
        <v>30</v>
      </c>
      <c r="BG20">
        <f>_xlfn.RANK.AVG(AE20,$AE$4:$AE$81,0)</f>
        <v>39</v>
      </c>
      <c r="BH20">
        <f>($BF$2*BD20)+($BG$2*BE20)+($BH$2*BF20)+($BI$2*BG20)</f>
        <v>21.2</v>
      </c>
      <c r="BJ20">
        <f>_xlfn.RANK.AVG(AK20,$AK$4:$AK$81,0)</f>
        <v>32</v>
      </c>
      <c r="BK20">
        <f>$BK$2*BJ20+$BM$2*BJ20</f>
        <v>32</v>
      </c>
      <c r="BM20">
        <f>(1/3)*BC20+(1/3)*BH20+(1/3)*BK20</f>
        <v>32.016666666666666</v>
      </c>
    </row>
    <row r="21" spans="1:65">
      <c r="A21" s="17" t="s">
        <v>300</v>
      </c>
      <c r="B21" s="17" t="s">
        <v>301</v>
      </c>
      <c r="C21" s="18">
        <v>150040998306.66</v>
      </c>
      <c r="D21" s="14">
        <v>245.92999267578125</v>
      </c>
      <c r="E21" s="14">
        <v>23.511470794677734</v>
      </c>
      <c r="F21" s="14">
        <v>0.6386894471689164</v>
      </c>
      <c r="G21" s="14">
        <v>24119000064</v>
      </c>
      <c r="H21" s="14">
        <v>10.470000028610229</v>
      </c>
      <c r="I21" s="16" t="s">
        <v>28</v>
      </c>
      <c r="J21" s="16" t="s">
        <v>123</v>
      </c>
      <c r="K21" s="15">
        <v>10361.184999999999</v>
      </c>
      <c r="L21" s="15">
        <v>261.20499999999998</v>
      </c>
      <c r="M21" s="15">
        <v>4783.0309999999999</v>
      </c>
      <c r="N21" s="16" t="s">
        <v>118</v>
      </c>
      <c r="O21" s="15" t="s">
        <v>18</v>
      </c>
      <c r="P21" s="15" t="s">
        <v>18</v>
      </c>
      <c r="Q21" s="15">
        <v>5.4390029907226563</v>
      </c>
      <c r="R21" s="15">
        <v>5.3661360740661621</v>
      </c>
      <c r="S21" s="16" t="s">
        <v>18</v>
      </c>
      <c r="T21" s="16" t="s">
        <v>18</v>
      </c>
      <c r="U21" s="16" t="s">
        <v>114</v>
      </c>
      <c r="V21" s="16" t="s">
        <v>18</v>
      </c>
      <c r="W21" s="16">
        <v>12</v>
      </c>
      <c r="X21" s="16" t="s">
        <v>18</v>
      </c>
      <c r="Y21" s="16">
        <v>65.916702270507813</v>
      </c>
      <c r="Z21" s="16">
        <v>33.333301544189453</v>
      </c>
      <c r="AA21" s="16" t="s">
        <v>18</v>
      </c>
      <c r="AB21" s="16">
        <v>7.4848599433898926</v>
      </c>
      <c r="AC21" s="16">
        <v>7.6464672088623047</v>
      </c>
      <c r="AD21" s="16">
        <v>6.5921926498413086</v>
      </c>
      <c r="AE21" s="16">
        <v>8.2456483840942383</v>
      </c>
      <c r="AF21" s="16">
        <v>3</v>
      </c>
      <c r="AG21" s="16" t="s">
        <v>167</v>
      </c>
      <c r="AH21" s="16" t="s">
        <v>167</v>
      </c>
      <c r="AI21" s="16" t="s">
        <v>167</v>
      </c>
      <c r="AJ21" s="16" t="s">
        <v>167</v>
      </c>
      <c r="AK21" s="16">
        <v>4.3085312843322754</v>
      </c>
      <c r="AL21" s="16" t="s">
        <v>18</v>
      </c>
      <c r="AM21" s="16" t="s">
        <v>18</v>
      </c>
      <c r="AN21" s="16">
        <v>5.5</v>
      </c>
      <c r="AO21" s="16">
        <v>85</v>
      </c>
      <c r="AP21" s="16" t="s">
        <v>18</v>
      </c>
      <c r="AQ21" s="16" t="s">
        <v>18</v>
      </c>
      <c r="AR21" s="16" t="s">
        <v>18</v>
      </c>
      <c r="AS21" s="16" t="s">
        <v>67</v>
      </c>
      <c r="AT21" s="16" t="s">
        <v>18</v>
      </c>
      <c r="AU21" s="16">
        <v>96</v>
      </c>
      <c r="AV21" s="16">
        <v>1</v>
      </c>
      <c r="AW21" s="16" t="s">
        <v>18</v>
      </c>
      <c r="AX21">
        <f>K21+L21+M21</f>
        <v>15405.420999999998</v>
      </c>
      <c r="AY21">
        <f>_xlfn.RANK.AVG(AX21,$AX$4:$AX$81,1)</f>
        <v>52</v>
      </c>
      <c r="AZ21">
        <f>_xlfn.RANK.AVG(Q21,$Q$4:$Q$81,0)</f>
        <v>25</v>
      </c>
      <c r="BA21">
        <f>IF(U21=$AZ$2,1,0)</f>
        <v>1</v>
      </c>
      <c r="BC21">
        <f>($BB$2*AY21)+($BC$2*AZ21)+($BD$2*-BA21)</f>
        <v>34.65</v>
      </c>
      <c r="BD21">
        <f>_xlfn.RANK.AVG(AC21,$AC$4:$AC$81,0)</f>
        <v>48</v>
      </c>
      <c r="BE21">
        <f>_xlfn.RANK.AVG(AB21,$AB$4:$AB$81,0)</f>
        <v>23</v>
      </c>
      <c r="BF21">
        <f>_xlfn.RANK.AVG(Z21,$Z$4:$Z$81,0)</f>
        <v>30</v>
      </c>
      <c r="BG21">
        <f>_xlfn.RANK.AVG(AE21,$AE$4:$AE$81,0)</f>
        <v>57</v>
      </c>
      <c r="BH21">
        <f>($BF$2*BD21)+($BG$2*BE21)+($BH$2*BF21)+($BI$2*BG21)</f>
        <v>40.5</v>
      </c>
      <c r="BJ21">
        <f>_xlfn.RANK.AVG(AK21,$AK$4:$AK$81,0)</f>
        <v>23</v>
      </c>
      <c r="BK21">
        <f>$BK$2*BJ21+$BM$2*BJ21</f>
        <v>23</v>
      </c>
      <c r="BM21">
        <f>(1/3)*BC21+(1/3)*BH21+(1/3)*BK21</f>
        <v>32.716666666666661</v>
      </c>
    </row>
    <row r="22" spans="1:65">
      <c r="A22" s="17" t="s">
        <v>489</v>
      </c>
      <c r="B22" s="17" t="s">
        <v>490</v>
      </c>
      <c r="C22" s="18">
        <v>62752730903.940002</v>
      </c>
      <c r="D22" s="14">
        <v>254.8699951171875</v>
      </c>
      <c r="E22" s="14">
        <v>32.468715667724609</v>
      </c>
      <c r="F22" s="14">
        <v>8.3924533669671462</v>
      </c>
      <c r="G22" s="14">
        <v>12156000000</v>
      </c>
      <c r="H22" s="14">
        <v>8.0299997329711914</v>
      </c>
      <c r="I22" s="16" t="s">
        <v>28</v>
      </c>
      <c r="J22" s="16" t="s">
        <v>123</v>
      </c>
      <c r="K22" s="15">
        <v>3912.2539999999999</v>
      </c>
      <c r="L22" s="15">
        <v>136.34299999999999</v>
      </c>
      <c r="M22" s="15">
        <v>2768.114</v>
      </c>
      <c r="N22" s="16" t="s">
        <v>118</v>
      </c>
      <c r="O22" s="15" t="s">
        <v>18</v>
      </c>
      <c r="P22" s="15" t="s">
        <v>18</v>
      </c>
      <c r="Q22" s="15">
        <v>5.5541067123413086</v>
      </c>
      <c r="R22" s="15">
        <v>4.9311165809631348</v>
      </c>
      <c r="S22" s="16" t="s">
        <v>18</v>
      </c>
      <c r="T22" s="16" t="s">
        <v>18</v>
      </c>
      <c r="U22" s="16" t="s">
        <v>114</v>
      </c>
      <c r="V22" s="16" t="s">
        <v>18</v>
      </c>
      <c r="W22" s="16">
        <v>15</v>
      </c>
      <c r="X22" s="16" t="s">
        <v>18</v>
      </c>
      <c r="Y22" s="16">
        <v>64.733299255371094</v>
      </c>
      <c r="Z22" s="16">
        <v>26.66670036315918</v>
      </c>
      <c r="AA22" s="16" t="s">
        <v>18</v>
      </c>
      <c r="AB22" s="16">
        <v>6.9905433654785156</v>
      </c>
      <c r="AC22" s="16">
        <v>8.3616151809692383</v>
      </c>
      <c r="AD22" s="16">
        <v>7.3066501617431641</v>
      </c>
      <c r="AE22" s="16">
        <v>8.4959592819213867</v>
      </c>
      <c r="AF22" s="16">
        <v>0</v>
      </c>
      <c r="AG22" s="16" t="s">
        <v>167</v>
      </c>
      <c r="AH22" s="16" t="s">
        <v>167</v>
      </c>
      <c r="AI22" s="16" t="s">
        <v>167</v>
      </c>
      <c r="AJ22" s="16" t="s">
        <v>167</v>
      </c>
      <c r="AK22" s="16">
        <v>2.9225313663482666</v>
      </c>
      <c r="AL22" s="16" t="s">
        <v>18</v>
      </c>
      <c r="AM22" s="16" t="s">
        <v>18</v>
      </c>
      <c r="AN22" s="16" t="s">
        <v>18</v>
      </c>
      <c r="AO22" s="16">
        <v>80</v>
      </c>
      <c r="AP22" s="16" t="s">
        <v>18</v>
      </c>
      <c r="AQ22" s="16" t="s">
        <v>18</v>
      </c>
      <c r="AR22" s="16" t="s">
        <v>18</v>
      </c>
      <c r="AS22" s="16" t="s">
        <v>66</v>
      </c>
      <c r="AT22" s="16" t="s">
        <v>18</v>
      </c>
      <c r="AU22" s="16">
        <v>80</v>
      </c>
      <c r="AV22" s="16">
        <v>6</v>
      </c>
      <c r="AW22" s="16" t="s">
        <v>18</v>
      </c>
      <c r="AX22">
        <f>K22+L22+M22</f>
        <v>6816.7109999999993</v>
      </c>
      <c r="AY22">
        <f>_xlfn.RANK.AVG(AX22,$AX$4:$AX$81,1)</f>
        <v>45</v>
      </c>
      <c r="AZ22">
        <f>_xlfn.RANK.AVG(Q22,$Q$4:$Q$81,0)</f>
        <v>23</v>
      </c>
      <c r="BA22">
        <f>IF(U22=$AZ$2,1,0)</f>
        <v>1</v>
      </c>
      <c r="BC22">
        <f>($BB$2*AY22)+($BC$2*AZ22)+($BD$2*-BA22)</f>
        <v>30.300000000000004</v>
      </c>
      <c r="BD22">
        <f>_xlfn.RANK.AVG(AC22,$AC$4:$AC$81,0)</f>
        <v>26</v>
      </c>
      <c r="BE22">
        <f>_xlfn.RANK.AVG(AB22,$AB$4:$AB$81,0)</f>
        <v>43</v>
      </c>
      <c r="BF22">
        <f>_xlfn.RANK.AVG(Z22,$Z$4:$Z$81,0)</f>
        <v>63</v>
      </c>
      <c r="BG22">
        <f>_xlfn.RANK.AVG(AE22,$AE$4:$AE$81,0)</f>
        <v>49</v>
      </c>
      <c r="BH22">
        <f>($BF$2*BD22)+($BG$2*BE22)+($BH$2*BF22)+($BI$2*BG22)</f>
        <v>43.55</v>
      </c>
      <c r="BJ22">
        <f>_xlfn.RANK.AVG(AK22,$AK$4:$AK$81,0)</f>
        <v>29</v>
      </c>
      <c r="BK22">
        <f>$BK$2*BJ22+$BM$2*BJ22</f>
        <v>29</v>
      </c>
      <c r="BM22">
        <f>(1/3)*BC22+(1/3)*BH22+(1/3)*BK22</f>
        <v>34.283333333333331</v>
      </c>
    </row>
    <row r="23" spans="1:65">
      <c r="A23" s="17" t="s">
        <v>481</v>
      </c>
      <c r="B23" s="17" t="s">
        <v>482</v>
      </c>
      <c r="C23" s="18">
        <v>64919693056.400002</v>
      </c>
      <c r="D23" s="14">
        <v>123.88999938964844</v>
      </c>
      <c r="E23" s="14">
        <v>14.126567840576172</v>
      </c>
      <c r="F23" s="14">
        <v>27.192609368657905</v>
      </c>
      <c r="G23" s="14">
        <v>35127399424</v>
      </c>
      <c r="H23" s="14">
        <v>8.779999852180481</v>
      </c>
      <c r="I23" s="16" t="s">
        <v>28</v>
      </c>
      <c r="J23" s="16" t="s">
        <v>273</v>
      </c>
      <c r="K23" s="15">
        <v>137.56700000000001</v>
      </c>
      <c r="L23" s="15">
        <v>153.96899999999999</v>
      </c>
      <c r="M23" s="15">
        <v>56130.294000000002</v>
      </c>
      <c r="N23" s="16" t="s">
        <v>118</v>
      </c>
      <c r="O23" s="15" t="s">
        <v>18</v>
      </c>
      <c r="P23" s="15" t="s">
        <v>18</v>
      </c>
      <c r="Q23" s="15">
        <v>8.090916633605957</v>
      </c>
      <c r="R23" s="15">
        <v>6.5919380187988281</v>
      </c>
      <c r="S23" s="16" t="s">
        <v>114</v>
      </c>
      <c r="T23" s="16" t="s">
        <v>114</v>
      </c>
      <c r="U23" s="16" t="s">
        <v>114</v>
      </c>
      <c r="V23" s="16" t="s">
        <v>114</v>
      </c>
      <c r="W23" s="16">
        <v>12</v>
      </c>
      <c r="X23" s="16" t="s">
        <v>18</v>
      </c>
      <c r="Y23" s="16">
        <v>65.083297729492188</v>
      </c>
      <c r="Z23" s="16">
        <v>25</v>
      </c>
      <c r="AA23" s="16" t="s">
        <v>18</v>
      </c>
      <c r="AB23" s="16">
        <v>4.2097382545471191</v>
      </c>
      <c r="AC23" s="16">
        <v>8.9500656127929688</v>
      </c>
      <c r="AD23" s="16">
        <v>6.7384529113769531</v>
      </c>
      <c r="AE23" s="16">
        <v>8.5156536102294922</v>
      </c>
      <c r="AF23" s="16">
        <v>1</v>
      </c>
      <c r="AG23" s="16" t="s">
        <v>167</v>
      </c>
      <c r="AH23" s="16">
        <v>0</v>
      </c>
      <c r="AI23" s="16">
        <v>3</v>
      </c>
      <c r="AJ23" s="16" t="s">
        <v>167</v>
      </c>
      <c r="AK23" s="16">
        <v>5.7336030006408691</v>
      </c>
      <c r="AL23" s="16" t="s">
        <v>18</v>
      </c>
      <c r="AM23" s="16" t="s">
        <v>18</v>
      </c>
      <c r="AN23" s="16" t="s">
        <v>18</v>
      </c>
      <c r="AO23" s="16" t="s">
        <v>18</v>
      </c>
      <c r="AP23" s="16" t="s">
        <v>18</v>
      </c>
      <c r="AQ23" s="16" t="s">
        <v>18</v>
      </c>
      <c r="AR23" s="16" t="s">
        <v>18</v>
      </c>
      <c r="AS23" s="16" t="s">
        <v>69</v>
      </c>
      <c r="AT23" s="16" t="s">
        <v>18</v>
      </c>
      <c r="AU23" s="16">
        <v>81</v>
      </c>
      <c r="AV23" s="16">
        <v>4</v>
      </c>
      <c r="AW23" s="16" t="s">
        <v>18</v>
      </c>
      <c r="AX23">
        <f>K23+L23+M23</f>
        <v>56421.83</v>
      </c>
      <c r="AY23">
        <f>_xlfn.RANK.AVG(AX23,$AX$4:$AX$81,1)</f>
        <v>68</v>
      </c>
      <c r="AZ23">
        <f>_xlfn.RANK.AVG(Q23,$Q$4:$Q$81,0)</f>
        <v>10</v>
      </c>
      <c r="BA23">
        <f>IF(U23=$AZ$2,1,0)</f>
        <v>1</v>
      </c>
      <c r="BC23">
        <f>($BB$2*AY23)+($BC$2*AZ23)+($BD$2*-BA23)</f>
        <v>39.700000000000003</v>
      </c>
      <c r="BD23">
        <f>_xlfn.RANK.AVG(AC23,$AC$4:$AC$81,0)</f>
        <v>6</v>
      </c>
      <c r="BE23">
        <f>_xlfn.RANK.AVG(AB23,$AB$4:$AB$81,0)</f>
        <v>76</v>
      </c>
      <c r="BF23">
        <f>_xlfn.RANK.AVG(Z23,$Z$4:$Z$81,0)</f>
        <v>66.5</v>
      </c>
      <c r="BG23">
        <f>_xlfn.RANK.AVG(AE23,$AE$4:$AE$81,0)</f>
        <v>48</v>
      </c>
      <c r="BH23">
        <f>($BF$2*BD23)+($BG$2*BE23)+($BH$2*BF23)+($BI$2*BG23)</f>
        <v>48.674999999999997</v>
      </c>
      <c r="BJ23">
        <f>_xlfn.RANK.AVG(AK23,$AK$4:$AK$81,0)</f>
        <v>15</v>
      </c>
      <c r="BK23">
        <f>$BK$2*BJ23+$BM$2*BJ23</f>
        <v>15</v>
      </c>
      <c r="BM23">
        <f>(1/3)*BC23+(1/3)*BH23+(1/3)*BK23</f>
        <v>34.458333333333329</v>
      </c>
    </row>
    <row r="24" spans="1:65">
      <c r="A24" s="27" t="s">
        <v>1018</v>
      </c>
      <c r="B24" s="27" t="s">
        <v>1019</v>
      </c>
      <c r="C24" s="28">
        <v>15651783442.500002</v>
      </c>
      <c r="D24" s="29">
        <v>296.22000122070313</v>
      </c>
      <c r="E24" s="29">
        <v>15.805802345275879</v>
      </c>
      <c r="F24" s="29">
        <v>3.2590655986444617</v>
      </c>
      <c r="G24" s="29">
        <v>5108300032</v>
      </c>
      <c r="H24" s="29">
        <v>19.110000133514404</v>
      </c>
      <c r="I24" s="29" t="s">
        <v>28</v>
      </c>
      <c r="J24" s="29" t="s">
        <v>273</v>
      </c>
      <c r="K24" s="30">
        <v>40.752000000000002</v>
      </c>
      <c r="L24" s="30">
        <v>54.064999999999998</v>
      </c>
      <c r="M24" s="30">
        <v>535.12300000000005</v>
      </c>
      <c r="N24" s="26" t="s">
        <v>122</v>
      </c>
      <c r="O24" s="30">
        <v>99.021003723144531</v>
      </c>
      <c r="P24" s="30">
        <v>19.384336026299263</v>
      </c>
      <c r="Q24" s="30">
        <v>1.2955235242843628</v>
      </c>
      <c r="R24" s="30">
        <v>6.1712327003479004</v>
      </c>
      <c r="S24" s="26" t="s">
        <v>18</v>
      </c>
      <c r="T24" s="26" t="s">
        <v>18</v>
      </c>
      <c r="U24" s="26" t="s">
        <v>114</v>
      </c>
      <c r="V24" s="26" t="s">
        <v>114</v>
      </c>
      <c r="W24" s="26">
        <v>10</v>
      </c>
      <c r="X24" s="26">
        <v>90</v>
      </c>
      <c r="Y24" s="26">
        <v>70.5</v>
      </c>
      <c r="Z24" s="26">
        <v>20</v>
      </c>
      <c r="AA24" s="26">
        <v>75</v>
      </c>
      <c r="AB24" s="26">
        <v>4.837547779083252</v>
      </c>
      <c r="AC24" s="26">
        <v>8.447906494140625</v>
      </c>
      <c r="AD24" s="26">
        <v>4.9089627265930176</v>
      </c>
      <c r="AE24" s="26">
        <v>7.2750887870788574</v>
      </c>
      <c r="AF24" s="26">
        <v>2</v>
      </c>
      <c r="AG24" s="26" t="s">
        <v>167</v>
      </c>
      <c r="AH24" s="26">
        <v>0</v>
      </c>
      <c r="AI24" s="26">
        <v>3</v>
      </c>
      <c r="AJ24" s="26" t="s">
        <v>167</v>
      </c>
      <c r="AK24" s="26">
        <v>5.0877876281738281</v>
      </c>
      <c r="AL24" s="26" t="s">
        <v>18</v>
      </c>
      <c r="AM24" s="26" t="s">
        <v>18</v>
      </c>
      <c r="AN24" s="26" t="s">
        <v>18</v>
      </c>
      <c r="AO24" s="26">
        <v>20.450000762939453</v>
      </c>
      <c r="AP24" s="26" t="s">
        <v>18</v>
      </c>
      <c r="AQ24" s="26" t="s">
        <v>18</v>
      </c>
      <c r="AR24" s="26" t="s">
        <v>18</v>
      </c>
      <c r="AS24" s="26" t="s">
        <v>69</v>
      </c>
      <c r="AT24" s="26" t="s">
        <v>18</v>
      </c>
      <c r="AU24" s="26">
        <v>50</v>
      </c>
      <c r="AV24" s="26">
        <v>4</v>
      </c>
      <c r="AW24" s="26" t="s">
        <v>18</v>
      </c>
      <c r="AX24">
        <f>K24+L24+M24</f>
        <v>629.94000000000005</v>
      </c>
      <c r="AY24">
        <f>_xlfn.RANK.AVG(AX24,$AX$4:$AX$81,1)</f>
        <v>31</v>
      </c>
      <c r="AZ24">
        <f>_xlfn.RANK.AVG(Q24,$Q$4:$Q$81,0)</f>
        <v>38</v>
      </c>
      <c r="BA24">
        <f>IF(U24=$AZ$2,1,0)</f>
        <v>1</v>
      </c>
      <c r="BC24">
        <f>($BB$2*AY24)+($BC$2*AZ24)+($BD$2*-BA24)</f>
        <v>26.35</v>
      </c>
      <c r="BD24">
        <f>_xlfn.RANK.AVG(AC24,$AC$4:$AC$81,0)</f>
        <v>24</v>
      </c>
      <c r="BE24">
        <f>_xlfn.RANK.AVG(AB24,$AB$4:$AB$81,0)</f>
        <v>72</v>
      </c>
      <c r="BF24">
        <f>_xlfn.RANK.AVG(Z24,$Z$4:$Z$81,0)</f>
        <v>74</v>
      </c>
      <c r="BG24">
        <f>_xlfn.RANK.AVG(AE24,$AE$4:$AE$81,0)</f>
        <v>75</v>
      </c>
      <c r="BH24">
        <f>($BF$2*BD24)+($BG$2*BE24)+($BH$2*BF24)+($BI$2*BG24)</f>
        <v>61.199999999999996</v>
      </c>
      <c r="BJ24">
        <f>_xlfn.RANK.AVG(AK24,$AK$4:$AK$81,0)</f>
        <v>20</v>
      </c>
      <c r="BK24">
        <f>$BK$2*BJ24+$BM$2*BJ24</f>
        <v>20</v>
      </c>
      <c r="BM24">
        <f>(1/3)*BC24+(1/3)*BH24+(1/3)*BK24</f>
        <v>35.849999999999994</v>
      </c>
    </row>
    <row r="25" spans="1:65">
      <c r="A25" s="27" t="s">
        <v>743</v>
      </c>
      <c r="B25" s="27" t="s">
        <v>744</v>
      </c>
      <c r="C25" s="28">
        <v>30795912747.369999</v>
      </c>
      <c r="D25" s="29">
        <v>47.869998931884766</v>
      </c>
      <c r="E25" s="29">
        <v>9.3183078765869141</v>
      </c>
      <c r="F25" s="29">
        <v>19.276017540432868</v>
      </c>
      <c r="G25" s="29">
        <v>58048000000</v>
      </c>
      <c r="H25" s="29">
        <v>7.2099999785423279</v>
      </c>
      <c r="I25" s="29" t="s">
        <v>28</v>
      </c>
      <c r="J25" s="29" t="s">
        <v>129</v>
      </c>
      <c r="K25" s="30">
        <v>32497.594000000001</v>
      </c>
      <c r="L25" s="30">
        <v>248.4</v>
      </c>
      <c r="M25" s="30">
        <v>4114.5140000000001</v>
      </c>
      <c r="N25" s="26" t="s">
        <v>118</v>
      </c>
      <c r="O25" s="30" t="s">
        <v>18</v>
      </c>
      <c r="P25" s="30" t="s">
        <v>18</v>
      </c>
      <c r="Q25" s="30">
        <v>7.8482818603515625</v>
      </c>
      <c r="R25" s="30">
        <v>5.5595650672912598</v>
      </c>
      <c r="S25" s="26" t="s">
        <v>18</v>
      </c>
      <c r="T25" s="26" t="s">
        <v>18</v>
      </c>
      <c r="U25" s="26" t="s">
        <v>114</v>
      </c>
      <c r="V25" s="26" t="s">
        <v>18</v>
      </c>
      <c r="W25" s="26">
        <v>12</v>
      </c>
      <c r="X25" s="26" t="s">
        <v>18</v>
      </c>
      <c r="Y25" s="26">
        <v>64.083297729492188</v>
      </c>
      <c r="Z25" s="26">
        <v>25</v>
      </c>
      <c r="AA25" s="26" t="s">
        <v>18</v>
      </c>
      <c r="AB25" s="26">
        <v>6.7241024971008301</v>
      </c>
      <c r="AC25" s="26">
        <v>7.1225214004516602</v>
      </c>
      <c r="AD25" s="26">
        <v>7.3037571907043457</v>
      </c>
      <c r="AE25" s="26">
        <v>8.9690532684326172</v>
      </c>
      <c r="AF25" s="26">
        <v>0</v>
      </c>
      <c r="AG25" s="26" t="s">
        <v>167</v>
      </c>
      <c r="AH25" s="26">
        <v>10</v>
      </c>
      <c r="AI25" s="26" t="s">
        <v>167</v>
      </c>
      <c r="AJ25" s="26" t="s">
        <v>167</v>
      </c>
      <c r="AK25" s="26">
        <v>3.8324215412139893</v>
      </c>
      <c r="AL25" s="26" t="s">
        <v>18</v>
      </c>
      <c r="AM25" s="26" t="s">
        <v>18</v>
      </c>
      <c r="AN25" s="26" t="s">
        <v>18</v>
      </c>
      <c r="AO25" s="26">
        <v>20</v>
      </c>
      <c r="AP25" s="26" t="s">
        <v>18</v>
      </c>
      <c r="AQ25" s="26" t="s">
        <v>18</v>
      </c>
      <c r="AR25" s="26" t="s">
        <v>18</v>
      </c>
      <c r="AS25" s="26" t="s">
        <v>67</v>
      </c>
      <c r="AT25" s="26" t="s">
        <v>18</v>
      </c>
      <c r="AU25" s="26">
        <v>67</v>
      </c>
      <c r="AV25" s="26">
        <v>3</v>
      </c>
      <c r="AW25" s="26" t="s">
        <v>18</v>
      </c>
      <c r="AX25">
        <f>K25+L25+M25</f>
        <v>36860.508000000002</v>
      </c>
      <c r="AY25">
        <f>_xlfn.RANK.AVG(AX25,$AX$4:$AX$81,1)</f>
        <v>64</v>
      </c>
      <c r="AZ25">
        <f>_xlfn.RANK.AVG(Q25,$Q$4:$Q$81,0)</f>
        <v>12</v>
      </c>
      <c r="BA25">
        <f>IF(U25=$AZ$2,1,0)</f>
        <v>1</v>
      </c>
      <c r="BC25">
        <f>($BB$2*AY25)+($BC$2*AZ25)+($BD$2*-BA25)</f>
        <v>38</v>
      </c>
      <c r="BD25">
        <f>_xlfn.RANK.AVG(AC25,$AC$4:$AC$81,0)</f>
        <v>60</v>
      </c>
      <c r="BE25">
        <f>_xlfn.RANK.AVG(AB25,$AB$4:$AB$81,0)</f>
        <v>50</v>
      </c>
      <c r="BF25">
        <f>_xlfn.RANK.AVG(Z25,$Z$4:$Z$81,0)</f>
        <v>66.5</v>
      </c>
      <c r="BG25">
        <f>_xlfn.RANK.AVG(AE25,$AE$4:$AE$81,0)</f>
        <v>17</v>
      </c>
      <c r="BH25">
        <f>($BF$2*BD25)+($BG$2*BE25)+($BH$2*BF25)+($BI$2*BG25)</f>
        <v>45.075000000000003</v>
      </c>
      <c r="BJ25">
        <f>_xlfn.RANK.AVG(AK25,$AK$4:$AK$81,0)</f>
        <v>25</v>
      </c>
      <c r="BK25">
        <f>$BK$2*BJ25+$BM$2*BJ25</f>
        <v>25</v>
      </c>
      <c r="BM25">
        <f>(1/3)*BC25+(1/3)*BH25+(1/3)*BK25</f>
        <v>36.024999999999999</v>
      </c>
    </row>
    <row r="26" spans="1:65">
      <c r="A26" s="27" t="s">
        <v>1012</v>
      </c>
      <c r="B26" s="27" t="s">
        <v>1013</v>
      </c>
      <c r="C26" s="28">
        <v>15705449890.199999</v>
      </c>
      <c r="D26" s="29">
        <v>47.880001068115234</v>
      </c>
      <c r="E26" s="29">
        <v>5.0529017448425293</v>
      </c>
      <c r="F26" s="29">
        <v>16.044602559101694</v>
      </c>
      <c r="G26" s="29">
        <v>53717000192</v>
      </c>
      <c r="H26" s="29">
        <v>7.9699999690055847</v>
      </c>
      <c r="I26" s="29" t="s">
        <v>28</v>
      </c>
      <c r="J26" s="29" t="s">
        <v>129</v>
      </c>
      <c r="K26" s="30">
        <v>31965.036</v>
      </c>
      <c r="L26" s="30">
        <v>167.43299999999999</v>
      </c>
      <c r="M26" s="30">
        <v>4204.7910000000002</v>
      </c>
      <c r="N26" s="26" t="s">
        <v>118</v>
      </c>
      <c r="O26" s="30" t="s">
        <v>18</v>
      </c>
      <c r="P26" s="30" t="s">
        <v>18</v>
      </c>
      <c r="Q26" s="30">
        <v>8.9669609069824219</v>
      </c>
      <c r="R26" s="30">
        <v>7.0059843063354492</v>
      </c>
      <c r="S26" s="26" t="s">
        <v>18</v>
      </c>
      <c r="T26" s="26" t="s">
        <v>18</v>
      </c>
      <c r="U26" s="26" t="s">
        <v>114</v>
      </c>
      <c r="V26" s="26" t="s">
        <v>18</v>
      </c>
      <c r="W26" s="26">
        <v>13</v>
      </c>
      <c r="X26" s="26" t="s">
        <v>18</v>
      </c>
      <c r="Y26" s="26">
        <v>60.307701110839844</v>
      </c>
      <c r="Z26" s="26">
        <v>30.769199371337891</v>
      </c>
      <c r="AA26" s="26" t="s">
        <v>18</v>
      </c>
      <c r="AB26" s="26">
        <v>6.8994755744934082</v>
      </c>
      <c r="AC26" s="26">
        <v>7.5940003395080566</v>
      </c>
      <c r="AD26" s="26">
        <v>6.2463541030883789</v>
      </c>
      <c r="AE26" s="26">
        <v>9.3285236358642578</v>
      </c>
      <c r="AF26" s="26">
        <v>0</v>
      </c>
      <c r="AG26" s="26" t="s">
        <v>167</v>
      </c>
      <c r="AH26" s="26">
        <v>0</v>
      </c>
      <c r="AI26" s="26" t="s">
        <v>167</v>
      </c>
      <c r="AJ26" s="26" t="s">
        <v>167</v>
      </c>
      <c r="AK26" s="26">
        <v>1.4318932294845581</v>
      </c>
      <c r="AL26" s="26" t="s">
        <v>18</v>
      </c>
      <c r="AM26" s="26" t="s">
        <v>18</v>
      </c>
      <c r="AN26" s="26">
        <v>39</v>
      </c>
      <c r="AO26" s="26">
        <v>83</v>
      </c>
      <c r="AP26" s="26" t="s">
        <v>18</v>
      </c>
      <c r="AQ26" s="26" t="s">
        <v>18</v>
      </c>
      <c r="AR26" s="26" t="s">
        <v>18</v>
      </c>
      <c r="AS26" s="26" t="s">
        <v>70</v>
      </c>
      <c r="AT26" s="26" t="s">
        <v>18</v>
      </c>
      <c r="AU26" s="26">
        <v>49</v>
      </c>
      <c r="AV26" s="26">
        <v>10</v>
      </c>
      <c r="AW26" s="26" t="s">
        <v>18</v>
      </c>
      <c r="AX26">
        <f>K26+L26+M26</f>
        <v>36337.26</v>
      </c>
      <c r="AY26">
        <f>_xlfn.RANK.AVG(AX26,$AX$4:$AX$81,1)</f>
        <v>63</v>
      </c>
      <c r="AZ26">
        <f>_xlfn.RANK.AVG(Q26,$Q$4:$Q$81,0)</f>
        <v>4</v>
      </c>
      <c r="BA26">
        <f>IF(U26=$AZ$2,1,0)</f>
        <v>1</v>
      </c>
      <c r="BC26">
        <f>($BB$2*AY26)+($BC$2*AZ26)+($BD$2*-BA26)</f>
        <v>35.450000000000003</v>
      </c>
      <c r="BD26">
        <f>_xlfn.RANK.AVG(AC26,$AC$4:$AC$81,0)</f>
        <v>49</v>
      </c>
      <c r="BE26">
        <f>_xlfn.RANK.AVG(AB26,$AB$4:$AB$81,0)</f>
        <v>46</v>
      </c>
      <c r="BF26">
        <f>_xlfn.RANK.AVG(Z26,$Z$4:$Z$81,0)</f>
        <v>42</v>
      </c>
      <c r="BG26">
        <f>_xlfn.RANK.AVG(AE26,$AE$4:$AE$81,0)</f>
        <v>11</v>
      </c>
      <c r="BH26">
        <f>($BF$2*BD26)+($BG$2*BE26)+($BH$2*BF26)+($BI$2*BG26)</f>
        <v>35.649999999999991</v>
      </c>
      <c r="BJ26">
        <f>_xlfn.RANK.AVG(AK26,$AK$4:$AK$81,0)</f>
        <v>37</v>
      </c>
      <c r="BK26">
        <f>$BK$2*BJ26+$BM$2*BJ26</f>
        <v>37</v>
      </c>
      <c r="BM26">
        <f>(1/3)*BC26+(1/3)*BH26+(1/3)*BK26</f>
        <v>36.033333333333331</v>
      </c>
    </row>
    <row r="27" spans="1:65">
      <c r="A27" s="17" t="s">
        <v>271</v>
      </c>
      <c r="B27" s="17" t="s">
        <v>272</v>
      </c>
      <c r="C27" s="18">
        <v>182986812679.66998</v>
      </c>
      <c r="D27" s="14">
        <v>366.42999267578125</v>
      </c>
      <c r="E27" s="14">
        <v>16.470849990844727</v>
      </c>
      <c r="F27" s="14">
        <v>24.496833190506774</v>
      </c>
      <c r="G27" s="14">
        <v>67060000768</v>
      </c>
      <c r="H27" s="14">
        <v>20.249999761581421</v>
      </c>
      <c r="I27" s="16" t="s">
        <v>28</v>
      </c>
      <c r="J27" s="16" t="s">
        <v>273</v>
      </c>
      <c r="K27" s="15">
        <v>662.49900000000002</v>
      </c>
      <c r="L27" s="15">
        <v>790.36900000000003</v>
      </c>
      <c r="M27" s="15">
        <v>801792.93299999996</v>
      </c>
      <c r="N27" s="16" t="s">
        <v>118</v>
      </c>
      <c r="O27" s="15" t="s">
        <v>18</v>
      </c>
      <c r="P27" s="15" t="s">
        <v>18</v>
      </c>
      <c r="Q27" s="15">
        <v>6.8235020637512207</v>
      </c>
      <c r="R27" s="15">
        <v>7.2341723442077637</v>
      </c>
      <c r="S27" s="16" t="s">
        <v>18</v>
      </c>
      <c r="T27" s="16" t="s">
        <v>18</v>
      </c>
      <c r="U27" s="16" t="s">
        <v>114</v>
      </c>
      <c r="V27" s="16" t="s">
        <v>18</v>
      </c>
      <c r="W27" s="16">
        <v>10</v>
      </c>
      <c r="X27" s="16" t="s">
        <v>18</v>
      </c>
      <c r="Y27" s="16">
        <v>64.800003051757813</v>
      </c>
      <c r="Z27" s="16">
        <v>30</v>
      </c>
      <c r="AA27" s="16" t="s">
        <v>18</v>
      </c>
      <c r="AB27" s="16">
        <v>6.6248245239257813</v>
      </c>
      <c r="AC27" s="16">
        <v>7.8388104438781738</v>
      </c>
      <c r="AD27" s="16">
        <v>7.8983631134033203</v>
      </c>
      <c r="AE27" s="16">
        <v>8.7318096160888672</v>
      </c>
      <c r="AF27" s="16">
        <v>2</v>
      </c>
      <c r="AG27" s="16" t="s">
        <v>167</v>
      </c>
      <c r="AH27" s="16">
        <v>0</v>
      </c>
      <c r="AI27" s="16">
        <v>3</v>
      </c>
      <c r="AJ27" s="16" t="s">
        <v>167</v>
      </c>
      <c r="AK27" s="16">
        <v>5.22479248046875</v>
      </c>
      <c r="AL27" s="16" t="s">
        <v>18</v>
      </c>
      <c r="AM27" s="16" t="s">
        <v>18</v>
      </c>
      <c r="AN27" s="16" t="s">
        <v>18</v>
      </c>
      <c r="AO27" s="16" t="s">
        <v>18</v>
      </c>
      <c r="AP27" s="16" t="s">
        <v>18</v>
      </c>
      <c r="AQ27" s="16" t="s">
        <v>18</v>
      </c>
      <c r="AR27" s="16" t="s">
        <v>18</v>
      </c>
      <c r="AS27" s="16" t="s">
        <v>66</v>
      </c>
      <c r="AT27" s="16" t="s">
        <v>18</v>
      </c>
      <c r="AU27" s="16">
        <v>92</v>
      </c>
      <c r="AV27" s="16">
        <v>7</v>
      </c>
      <c r="AW27" s="16" t="s">
        <v>18</v>
      </c>
      <c r="AX27">
        <f>K27+L27+M27</f>
        <v>803245.80099999998</v>
      </c>
      <c r="AY27">
        <f>_xlfn.RANK.AVG(AX27,$AX$4:$AX$81,1)</f>
        <v>78</v>
      </c>
      <c r="AZ27">
        <f>_xlfn.RANK.AVG(Q27,$Q$4:$Q$81,0)</f>
        <v>15</v>
      </c>
      <c r="BA27">
        <f>IF(U27=$AZ$2,1,0)</f>
        <v>1</v>
      </c>
      <c r="BC27">
        <f>($BB$2*AY27)+($BC$2*AZ27)+($BD$2*-BA27)</f>
        <v>46.45</v>
      </c>
      <c r="BD27">
        <f>_xlfn.RANK.AVG(AC27,$AC$4:$AC$81,0)</f>
        <v>41</v>
      </c>
      <c r="BE27">
        <f>_xlfn.RANK.AVG(AB27,$AB$4:$AB$81,0)</f>
        <v>53</v>
      </c>
      <c r="BF27">
        <f>_xlfn.RANK.AVG(Z27,$Z$4:$Z$81,0)</f>
        <v>49</v>
      </c>
      <c r="BG27">
        <f>_xlfn.RANK.AVG(AE27,$AE$4:$AE$81,0)</f>
        <v>36</v>
      </c>
      <c r="BH27">
        <f>($BF$2*BD27)+($BG$2*BE27)+($BH$2*BF27)+($BI$2*BG27)</f>
        <v>44.3</v>
      </c>
      <c r="BJ27">
        <f>_xlfn.RANK.AVG(AK27,$AK$4:$AK$81,0)</f>
        <v>19</v>
      </c>
      <c r="BK27">
        <f>$BK$2*BJ27+$BM$2*BJ27</f>
        <v>19</v>
      </c>
      <c r="BM27">
        <f>(1/3)*BC27+(1/3)*BH27+(1/3)*BK27</f>
        <v>36.583333333333336</v>
      </c>
    </row>
    <row r="28" spans="1:65">
      <c r="A28" s="17" t="s">
        <v>454</v>
      </c>
      <c r="B28" s="17" t="s">
        <v>455</v>
      </c>
      <c r="C28" s="18">
        <v>71299436505</v>
      </c>
      <c r="D28" s="14">
        <v>289.739990234375</v>
      </c>
      <c r="E28" s="14">
        <v>13.903356552124023</v>
      </c>
      <c r="F28" s="14">
        <v>15.117980106373373</v>
      </c>
      <c r="G28" s="14">
        <v>87514001408</v>
      </c>
      <c r="H28" s="14">
        <v>17.470000267028809</v>
      </c>
      <c r="I28" s="16" t="s">
        <v>28</v>
      </c>
      <c r="J28" s="16" t="s">
        <v>335</v>
      </c>
      <c r="K28" s="15">
        <v>16543.052</v>
      </c>
      <c r="L28" s="15">
        <v>920.38800000000003</v>
      </c>
      <c r="M28" s="15">
        <v>3859.3339999999998</v>
      </c>
      <c r="N28" s="16" t="s">
        <v>118</v>
      </c>
      <c r="O28" s="15" t="s">
        <v>18</v>
      </c>
      <c r="P28" s="15" t="s">
        <v>18</v>
      </c>
      <c r="Q28" s="15">
        <v>5.1913638114929199</v>
      </c>
      <c r="R28" s="15">
        <v>4.5019164085388184</v>
      </c>
      <c r="S28" s="16" t="s">
        <v>114</v>
      </c>
      <c r="T28" s="16" t="s">
        <v>114</v>
      </c>
      <c r="U28" s="16" t="s">
        <v>114</v>
      </c>
      <c r="V28" s="16" t="s">
        <v>114</v>
      </c>
      <c r="W28" s="16">
        <v>14</v>
      </c>
      <c r="X28" s="16">
        <v>86.666702270507813</v>
      </c>
      <c r="Y28" s="16">
        <v>63</v>
      </c>
      <c r="Z28" s="16">
        <v>35.714298248291016</v>
      </c>
      <c r="AA28" s="16">
        <v>75</v>
      </c>
      <c r="AB28" s="16">
        <v>5.6904692649841309</v>
      </c>
      <c r="AC28" s="16">
        <v>8.3361644744873047</v>
      </c>
      <c r="AD28" s="16">
        <v>7.6066856384277344</v>
      </c>
      <c r="AE28" s="16">
        <v>8.7348899841308594</v>
      </c>
      <c r="AF28" s="16">
        <v>3</v>
      </c>
      <c r="AG28" s="16" t="s">
        <v>167</v>
      </c>
      <c r="AH28" s="16">
        <v>2.4361591339111328</v>
      </c>
      <c r="AI28" s="16" t="s">
        <v>167</v>
      </c>
      <c r="AJ28" s="16" t="s">
        <v>167</v>
      </c>
      <c r="AK28" s="16">
        <v>2.4436681270599365</v>
      </c>
      <c r="AL28" s="16">
        <v>32</v>
      </c>
      <c r="AM28" s="16" t="s">
        <v>18</v>
      </c>
      <c r="AN28" s="16">
        <v>31</v>
      </c>
      <c r="AO28" s="16" t="s">
        <v>18</v>
      </c>
      <c r="AP28" s="16" t="s">
        <v>18</v>
      </c>
      <c r="AQ28" s="16" t="s">
        <v>18</v>
      </c>
      <c r="AR28" s="16" t="s">
        <v>18</v>
      </c>
      <c r="AS28" s="16" t="s">
        <v>66</v>
      </c>
      <c r="AT28" s="16" t="s">
        <v>18</v>
      </c>
      <c r="AU28" s="16">
        <v>67</v>
      </c>
      <c r="AV28" s="16">
        <v>7</v>
      </c>
      <c r="AW28" s="16" t="s">
        <v>18</v>
      </c>
      <c r="AX28">
        <f>K28+L28+M28</f>
        <v>21322.773999999998</v>
      </c>
      <c r="AY28">
        <f>_xlfn.RANK.AVG(AX28,$AX$4:$AX$81,1)</f>
        <v>56</v>
      </c>
      <c r="AZ28">
        <f>_xlfn.RANK.AVG(Q28,$Q$4:$Q$81,0)</f>
        <v>28</v>
      </c>
      <c r="BA28">
        <f>IF(U28=$AZ$2,1,0)</f>
        <v>1</v>
      </c>
      <c r="BC28">
        <f>($BB$2*AY28)+($BC$2*AZ28)+($BD$2*-BA28)</f>
        <v>37.6</v>
      </c>
      <c r="BD28">
        <f>_xlfn.RANK.AVG(AC28,$AC$4:$AC$81,0)</f>
        <v>28</v>
      </c>
      <c r="BE28">
        <f>_xlfn.RANK.AVG(AB28,$AB$4:$AB$81,0)</f>
        <v>62</v>
      </c>
      <c r="BF28">
        <f>_xlfn.RANK.AVG(Z28,$Z$4:$Z$81,0)</f>
        <v>20.5</v>
      </c>
      <c r="BG28">
        <f>_xlfn.RANK.AVG(AE28,$AE$4:$AE$81,0)</f>
        <v>35</v>
      </c>
      <c r="BH28">
        <f>($BF$2*BD28)+($BG$2*BE28)+($BH$2*BF28)+($BI$2*BG28)</f>
        <v>39.174999999999997</v>
      </c>
      <c r="BJ28">
        <f>_xlfn.RANK.AVG(AK28,$AK$4:$AK$81,0)</f>
        <v>34</v>
      </c>
      <c r="BK28">
        <f>$BK$2*BJ28+$BM$2*BJ28</f>
        <v>34</v>
      </c>
      <c r="BM28">
        <f>(1/3)*BC28+(1/3)*BH28+(1/3)*BK28</f>
        <v>36.924999999999997</v>
      </c>
    </row>
    <row r="29" spans="1:65">
      <c r="A29" s="27" t="s">
        <v>1155</v>
      </c>
      <c r="B29" s="27" t="s">
        <v>1156</v>
      </c>
      <c r="C29" s="28">
        <v>10031847442.5</v>
      </c>
      <c r="D29" s="29">
        <v>15.350000381469727</v>
      </c>
      <c r="E29" s="29">
        <v>6.1257638931274414</v>
      </c>
      <c r="F29" s="29">
        <v>11.717617446659823</v>
      </c>
      <c r="G29" s="29">
        <v>52787999744</v>
      </c>
      <c r="H29" s="29">
        <v>1.2699999678879976</v>
      </c>
      <c r="I29" s="29" t="s">
        <v>28</v>
      </c>
      <c r="J29" s="29" t="s">
        <v>129</v>
      </c>
      <c r="K29" s="30">
        <v>34794.559000000001</v>
      </c>
      <c r="L29" s="30">
        <v>262.31200000000001</v>
      </c>
      <c r="M29" s="30">
        <v>4034.8409999999999</v>
      </c>
      <c r="N29" s="26" t="s">
        <v>118</v>
      </c>
      <c r="O29" s="30" t="s">
        <v>18</v>
      </c>
      <c r="P29" s="30" t="s">
        <v>18</v>
      </c>
      <c r="Q29" s="30">
        <v>8.0958404541015625</v>
      </c>
      <c r="R29" s="30">
        <v>4.2292733192443848</v>
      </c>
      <c r="S29" s="26" t="s">
        <v>18</v>
      </c>
      <c r="T29" s="26" t="s">
        <v>18</v>
      </c>
      <c r="U29" s="26" t="s">
        <v>114</v>
      </c>
      <c r="V29" s="26" t="s">
        <v>18</v>
      </c>
      <c r="W29" s="26">
        <v>12</v>
      </c>
      <c r="X29" s="26" t="s">
        <v>18</v>
      </c>
      <c r="Y29" s="26">
        <v>63.25</v>
      </c>
      <c r="Z29" s="26">
        <v>25</v>
      </c>
      <c r="AA29" s="26" t="s">
        <v>18</v>
      </c>
      <c r="AB29" s="26">
        <v>6.6107845306396484</v>
      </c>
      <c r="AC29" s="26">
        <v>6.902590274810791</v>
      </c>
      <c r="AD29" s="26">
        <v>7.5984530448913574</v>
      </c>
      <c r="AE29" s="26">
        <v>9.4244604110717773</v>
      </c>
      <c r="AF29" s="26">
        <v>3.202315092086792</v>
      </c>
      <c r="AG29" s="26" t="s">
        <v>167</v>
      </c>
      <c r="AH29" s="26">
        <v>10</v>
      </c>
      <c r="AI29" s="26" t="s">
        <v>167</v>
      </c>
      <c r="AJ29" s="26" t="s">
        <v>167</v>
      </c>
      <c r="AK29" s="26">
        <v>2.7401597499847412</v>
      </c>
      <c r="AL29" s="26" t="s">
        <v>18</v>
      </c>
      <c r="AM29" s="26" t="s">
        <v>18</v>
      </c>
      <c r="AN29" s="26" t="s">
        <v>18</v>
      </c>
      <c r="AO29" s="26">
        <v>87</v>
      </c>
      <c r="AP29" s="26" t="s">
        <v>18</v>
      </c>
      <c r="AQ29" s="26" t="s">
        <v>18</v>
      </c>
      <c r="AR29" s="26" t="s">
        <v>18</v>
      </c>
      <c r="AS29" s="26" t="s">
        <v>70</v>
      </c>
      <c r="AT29" s="26" t="s">
        <v>18</v>
      </c>
      <c r="AU29" s="26">
        <v>93</v>
      </c>
      <c r="AV29" s="26">
        <v>7</v>
      </c>
      <c r="AW29" s="26" t="s">
        <v>18</v>
      </c>
      <c r="AX29">
        <f>K29+L29+M29</f>
        <v>39091.712</v>
      </c>
      <c r="AY29">
        <f>_xlfn.RANK.AVG(AX29,$AX$4:$AX$81,1)</f>
        <v>65</v>
      </c>
      <c r="AZ29">
        <f>_xlfn.RANK.AVG(Q29,$Q$4:$Q$81,0)</f>
        <v>9</v>
      </c>
      <c r="BA29">
        <f>IF(U29=$AZ$2,1,0)</f>
        <v>1</v>
      </c>
      <c r="BC29">
        <f>($BB$2*AY29)+($BC$2*AZ29)+($BD$2*-BA29)</f>
        <v>37.799999999999997</v>
      </c>
      <c r="BD29">
        <f>_xlfn.RANK.AVG(AC29,$AC$4:$AC$81,0)</f>
        <v>65</v>
      </c>
      <c r="BE29">
        <f>_xlfn.RANK.AVG(AB29,$AB$4:$AB$81,0)</f>
        <v>54</v>
      </c>
      <c r="BF29">
        <f>_xlfn.RANK.AVG(Z29,$Z$4:$Z$81,0)</f>
        <v>66.5</v>
      </c>
      <c r="BG29">
        <f>_xlfn.RANK.AVG(AE29,$AE$4:$AE$81,0)</f>
        <v>6</v>
      </c>
      <c r="BH29">
        <f>($BF$2*BD29)+($BG$2*BE29)+($BH$2*BF29)+($BI$2*BG29)</f>
        <v>44.225000000000001</v>
      </c>
      <c r="BJ29">
        <f>_xlfn.RANK.AVG(AK29,$AK$4:$AK$81,0)</f>
        <v>30</v>
      </c>
      <c r="BK29">
        <f>$BK$2*BJ29+$BM$2*BJ29</f>
        <v>30</v>
      </c>
      <c r="BM29">
        <f>(1/3)*BC29+(1/3)*BH29+(1/3)*BK29</f>
        <v>37.341666666666669</v>
      </c>
    </row>
    <row r="30" spans="1:65">
      <c r="A30" s="17" t="s">
        <v>333</v>
      </c>
      <c r="B30" s="17" t="s">
        <v>334</v>
      </c>
      <c r="C30" s="18">
        <v>126828922617.15001</v>
      </c>
      <c r="D30" s="14">
        <v>148.6300048828125</v>
      </c>
      <c r="E30" s="14">
        <v>17.576740264892578</v>
      </c>
      <c r="F30" s="14">
        <v>-4.4314511706014414</v>
      </c>
      <c r="G30" s="14">
        <v>90958000128</v>
      </c>
      <c r="H30" s="14">
        <v>7.8100000619888306</v>
      </c>
      <c r="I30" s="16" t="s">
        <v>28</v>
      </c>
      <c r="J30" s="16" t="s">
        <v>335</v>
      </c>
      <c r="K30" s="15">
        <v>15666.718000000001</v>
      </c>
      <c r="L30" s="15">
        <v>619.93600000000004</v>
      </c>
      <c r="M30" s="15">
        <v>18172.905999999999</v>
      </c>
      <c r="N30" s="16" t="s">
        <v>118</v>
      </c>
      <c r="O30" s="15" t="s">
        <v>18</v>
      </c>
      <c r="P30" s="15" t="s">
        <v>18</v>
      </c>
      <c r="Q30" s="15">
        <v>5.3619532585144043</v>
      </c>
      <c r="R30" s="15">
        <v>5.2169065475463867</v>
      </c>
      <c r="S30" s="16" t="s">
        <v>18</v>
      </c>
      <c r="T30" s="16" t="s">
        <v>18</v>
      </c>
      <c r="U30" s="16" t="s">
        <v>18</v>
      </c>
      <c r="V30" s="16" t="s">
        <v>18</v>
      </c>
      <c r="W30" s="16">
        <v>12</v>
      </c>
      <c r="X30" s="16">
        <v>91.666702270507813</v>
      </c>
      <c r="Y30" s="16">
        <v>62.333301544189453</v>
      </c>
      <c r="Z30" s="16">
        <v>41.666698455810547</v>
      </c>
      <c r="AA30" s="16">
        <v>75</v>
      </c>
      <c r="AB30" s="16">
        <v>7.4637260437011719</v>
      </c>
      <c r="AC30" s="16">
        <v>7.868168830871582</v>
      </c>
      <c r="AD30" s="16">
        <v>4.6825037002563477</v>
      </c>
      <c r="AE30" s="16">
        <v>8.0126314163208008</v>
      </c>
      <c r="AF30" s="16">
        <v>0</v>
      </c>
      <c r="AG30" s="16" t="s">
        <v>167</v>
      </c>
      <c r="AH30" s="16">
        <v>4.6891922950744629</v>
      </c>
      <c r="AI30" s="16" t="s">
        <v>167</v>
      </c>
      <c r="AJ30" s="16" t="s">
        <v>167</v>
      </c>
      <c r="AK30" s="16">
        <v>2.3338055610656738</v>
      </c>
      <c r="AL30" s="16" t="s">
        <v>18</v>
      </c>
      <c r="AM30" s="16" t="s">
        <v>18</v>
      </c>
      <c r="AN30" s="16" t="s">
        <v>18</v>
      </c>
      <c r="AO30" s="16">
        <v>70</v>
      </c>
      <c r="AP30" s="16" t="s">
        <v>18</v>
      </c>
      <c r="AQ30" s="16" t="s">
        <v>18</v>
      </c>
      <c r="AR30" s="16" t="s">
        <v>18</v>
      </c>
      <c r="AS30" s="16" t="s">
        <v>66</v>
      </c>
      <c r="AT30" s="16" t="s">
        <v>18</v>
      </c>
      <c r="AU30" s="16">
        <v>73</v>
      </c>
      <c r="AV30" s="16">
        <v>9</v>
      </c>
      <c r="AW30" s="16" t="s">
        <v>18</v>
      </c>
      <c r="AX30">
        <f>K30+L30+M30</f>
        <v>34459.56</v>
      </c>
      <c r="AY30">
        <f>_xlfn.RANK.AVG(AX30,$AX$4:$AX$81,1)</f>
        <v>61</v>
      </c>
      <c r="AZ30">
        <f>_xlfn.RANK.AVG(Q30,$Q$4:$Q$81,0)</f>
        <v>26</v>
      </c>
      <c r="BA30">
        <f>IF(U30=$AZ$2,1,0)</f>
        <v>0</v>
      </c>
      <c r="BC30">
        <f>($BB$2*AY30)+($BC$2*AZ30)+($BD$2*-BA30)</f>
        <v>40.050000000000004</v>
      </c>
      <c r="BD30">
        <f>_xlfn.RANK.AVG(AC30,$AC$4:$AC$81,0)</f>
        <v>40</v>
      </c>
      <c r="BE30">
        <f>_xlfn.RANK.AVG(AB30,$AB$4:$AB$81,0)</f>
        <v>25</v>
      </c>
      <c r="BF30">
        <f>_xlfn.RANK.AVG(Z30,$Z$4:$Z$81,0)</f>
        <v>8</v>
      </c>
      <c r="BG30">
        <f>_xlfn.RANK.AVG(AE30,$AE$4:$AE$81,0)</f>
        <v>61</v>
      </c>
      <c r="BH30">
        <f>($BF$2*BD30)+($BG$2*BE30)+($BH$2*BF30)+($BI$2*BG30)</f>
        <v>37</v>
      </c>
      <c r="BJ30">
        <f>_xlfn.RANK.AVG(AK30,$AK$4:$AK$81,0)</f>
        <v>35</v>
      </c>
      <c r="BK30">
        <f>$BK$2*BJ30+$BM$2*BJ30</f>
        <v>35</v>
      </c>
      <c r="BM30">
        <f>(1/3)*BC30+(1/3)*BH30+(1/3)*BK30</f>
        <v>37.35</v>
      </c>
    </row>
    <row r="31" spans="1:65">
      <c r="A31" s="17" t="s">
        <v>575</v>
      </c>
      <c r="B31" s="17" t="s">
        <v>576</v>
      </c>
      <c r="C31" s="18">
        <v>47738148978.520004</v>
      </c>
      <c r="D31" s="14">
        <v>219.30999755859375</v>
      </c>
      <c r="E31" s="14">
        <v>39.522838592529297</v>
      </c>
      <c r="F31" s="14">
        <v>8.3438980826958655</v>
      </c>
      <c r="G31" s="14">
        <v>5866152064</v>
      </c>
      <c r="H31" s="14">
        <v>5.6649999618530273</v>
      </c>
      <c r="I31" s="16" t="s">
        <v>28</v>
      </c>
      <c r="J31" s="16" t="s">
        <v>123</v>
      </c>
      <c r="K31" s="15">
        <v>1355.7449999999999</v>
      </c>
      <c r="L31" s="15">
        <v>31.175999999999998</v>
      </c>
      <c r="M31" s="15">
        <v>341.827</v>
      </c>
      <c r="N31" s="16" t="s">
        <v>118</v>
      </c>
      <c r="O31" s="15" t="s">
        <v>18</v>
      </c>
      <c r="P31" s="15" t="s">
        <v>18</v>
      </c>
      <c r="Q31" s="15">
        <v>4.5714211463928223</v>
      </c>
      <c r="R31" s="15">
        <v>4.4858565330505371</v>
      </c>
      <c r="S31" s="16" t="s">
        <v>18</v>
      </c>
      <c r="T31" s="16" t="s">
        <v>18</v>
      </c>
      <c r="U31" s="16" t="s">
        <v>18</v>
      </c>
      <c r="V31" s="16" t="s">
        <v>18</v>
      </c>
      <c r="W31" s="16">
        <v>10</v>
      </c>
      <c r="X31" s="16" t="s">
        <v>18</v>
      </c>
      <c r="Y31" s="16">
        <v>65.199996948242188</v>
      </c>
      <c r="Z31" s="16">
        <v>20</v>
      </c>
      <c r="AA31" s="16" t="s">
        <v>18</v>
      </c>
      <c r="AB31" s="16">
        <v>6.6675715446472168</v>
      </c>
      <c r="AC31" s="16">
        <v>6.8636178970336914</v>
      </c>
      <c r="AD31" s="16">
        <v>7.2254495620727539</v>
      </c>
      <c r="AE31" s="16">
        <v>8.8360977172851563</v>
      </c>
      <c r="AF31" s="16">
        <v>0</v>
      </c>
      <c r="AG31" s="16" t="s">
        <v>167</v>
      </c>
      <c r="AH31" s="16">
        <v>5.0991239547729492</v>
      </c>
      <c r="AI31" s="16" t="s">
        <v>167</v>
      </c>
      <c r="AJ31" s="16" t="s">
        <v>167</v>
      </c>
      <c r="AK31" s="16">
        <v>1.543068528175354</v>
      </c>
      <c r="AL31" s="16" t="s">
        <v>18</v>
      </c>
      <c r="AM31" s="16" t="s">
        <v>18</v>
      </c>
      <c r="AN31" s="16" t="s">
        <v>18</v>
      </c>
      <c r="AO31" s="16">
        <v>0</v>
      </c>
      <c r="AP31" s="16" t="s">
        <v>18</v>
      </c>
      <c r="AQ31" s="16" t="s">
        <v>18</v>
      </c>
      <c r="AR31" s="16" t="s">
        <v>18</v>
      </c>
      <c r="AS31" s="16" t="s">
        <v>67</v>
      </c>
      <c r="AT31" s="16" t="s">
        <v>18</v>
      </c>
      <c r="AU31" s="16">
        <v>49</v>
      </c>
      <c r="AV31" s="16">
        <v>9</v>
      </c>
      <c r="AW31" s="16" t="s">
        <v>18</v>
      </c>
      <c r="AX31">
        <f>K31+L31+M31</f>
        <v>1728.7479999999998</v>
      </c>
      <c r="AY31">
        <f>_xlfn.RANK.AVG(AX31,$AX$4:$AX$81,1)</f>
        <v>35</v>
      </c>
      <c r="AZ31">
        <f>_xlfn.RANK.AVG(Q31,$Q$4:$Q$81,0)</f>
        <v>30</v>
      </c>
      <c r="BA31">
        <f>IF(U31=$AZ$2,1,0)</f>
        <v>0</v>
      </c>
      <c r="BC31">
        <f>($BB$2*AY31)+($BC$2*AZ31)+($BD$2*-BA31)</f>
        <v>26.75</v>
      </c>
      <c r="BD31">
        <f>_xlfn.RANK.AVG(AC31,$AC$4:$AC$81,0)</f>
        <v>66</v>
      </c>
      <c r="BE31">
        <f>_xlfn.RANK.AVG(AB31,$AB$4:$AB$81,0)</f>
        <v>52</v>
      </c>
      <c r="BF31">
        <f>_xlfn.RANK.AVG(Z31,$Z$4:$Z$81,0)</f>
        <v>74</v>
      </c>
      <c r="BG31">
        <f>_xlfn.RANK.AVG(AE31,$AE$4:$AE$81,0)</f>
        <v>28</v>
      </c>
      <c r="BH31">
        <f>($BF$2*BD31)+($BG$2*BE31)+($BH$2*BF31)+($BI$2*BG31)</f>
        <v>51.6</v>
      </c>
      <c r="BJ31">
        <f>_xlfn.RANK.AVG(AK31,$AK$4:$AK$81,0)</f>
        <v>36</v>
      </c>
      <c r="BK31">
        <f>$BK$2*BJ31+$BM$2*BJ31</f>
        <v>36</v>
      </c>
      <c r="BM31">
        <f>(1/3)*BC31+(1/3)*BH31+(1/3)*BK31</f>
        <v>38.116666666666667</v>
      </c>
    </row>
    <row r="32" spans="1:65">
      <c r="A32" s="27" t="s">
        <v>976</v>
      </c>
      <c r="B32" s="27" t="s">
        <v>977</v>
      </c>
      <c r="C32" s="28">
        <v>17416637426.370003</v>
      </c>
      <c r="D32" s="29">
        <v>29.190000534057617</v>
      </c>
      <c r="E32" s="29">
        <v>20.66984748840332</v>
      </c>
      <c r="F32" s="29">
        <v>1.6021290817203049</v>
      </c>
      <c r="G32" s="29">
        <v>26091000320</v>
      </c>
      <c r="H32" s="29">
        <v>0.77647095918655396</v>
      </c>
      <c r="I32" s="29" t="s">
        <v>28</v>
      </c>
      <c r="J32" s="29" t="s">
        <v>129</v>
      </c>
      <c r="K32" s="30">
        <v>22153.069</v>
      </c>
      <c r="L32" s="30">
        <v>42.725000000000001</v>
      </c>
      <c r="M32" s="30">
        <v>4652.2849999999999</v>
      </c>
      <c r="N32" s="26" t="s">
        <v>118</v>
      </c>
      <c r="O32" s="30" t="s">
        <v>18</v>
      </c>
      <c r="P32" s="30" t="s">
        <v>18</v>
      </c>
      <c r="Q32" s="30">
        <v>7.386253833770752</v>
      </c>
      <c r="R32" s="30">
        <v>6.8501772880554199</v>
      </c>
      <c r="S32" s="26" t="s">
        <v>18</v>
      </c>
      <c r="T32" s="26" t="s">
        <v>18</v>
      </c>
      <c r="U32" s="26" t="s">
        <v>18</v>
      </c>
      <c r="V32" s="26" t="s">
        <v>18</v>
      </c>
      <c r="W32" s="26">
        <v>15</v>
      </c>
      <c r="X32" s="26" t="s">
        <v>18</v>
      </c>
      <c r="Y32" s="26">
        <v>69</v>
      </c>
      <c r="Z32" s="26">
        <v>20</v>
      </c>
      <c r="AA32" s="26" t="s">
        <v>18</v>
      </c>
      <c r="AB32" s="26">
        <v>4.7570600509643555</v>
      </c>
      <c r="AC32" s="26">
        <v>7.4895305633544922</v>
      </c>
      <c r="AD32" s="26">
        <v>8.1908349990844727</v>
      </c>
      <c r="AE32" s="26">
        <v>8.4841709136962891</v>
      </c>
      <c r="AF32" s="26">
        <v>7.7191653251647949</v>
      </c>
      <c r="AG32" s="26" t="s">
        <v>167</v>
      </c>
      <c r="AH32" s="26">
        <v>10</v>
      </c>
      <c r="AI32" s="26" t="s">
        <v>167</v>
      </c>
      <c r="AJ32" s="26" t="s">
        <v>167</v>
      </c>
      <c r="AK32" s="26">
        <v>3</v>
      </c>
      <c r="AL32" s="26" t="s">
        <v>18</v>
      </c>
      <c r="AM32" s="26" t="s">
        <v>18</v>
      </c>
      <c r="AN32" s="26" t="s">
        <v>18</v>
      </c>
      <c r="AO32" s="26">
        <v>83</v>
      </c>
      <c r="AP32" s="26" t="s">
        <v>18</v>
      </c>
      <c r="AQ32" s="26" t="s">
        <v>18</v>
      </c>
      <c r="AR32" s="26" t="s">
        <v>18</v>
      </c>
      <c r="AS32" s="26" t="s">
        <v>71</v>
      </c>
      <c r="AT32" s="26" t="s">
        <v>18</v>
      </c>
      <c r="AU32" s="26">
        <v>60</v>
      </c>
      <c r="AV32" s="26">
        <v>5</v>
      </c>
      <c r="AW32" s="26" t="s">
        <v>18</v>
      </c>
      <c r="AX32">
        <f>K32+L32+M32</f>
        <v>26848.078999999998</v>
      </c>
      <c r="AY32">
        <f>_xlfn.RANK.AVG(AX32,$AX$4:$AX$81,1)</f>
        <v>59</v>
      </c>
      <c r="AZ32">
        <f>_xlfn.RANK.AVG(Q32,$Q$4:$Q$81,0)</f>
        <v>14</v>
      </c>
      <c r="BA32">
        <f>IF(U32=$AZ$2,1,0)</f>
        <v>0</v>
      </c>
      <c r="BC32">
        <f>($BB$2*AY32)+($BC$2*AZ32)+($BD$2*-BA32)</f>
        <v>35.950000000000003</v>
      </c>
      <c r="BD32">
        <f>_xlfn.RANK.AVG(AC32,$AC$4:$AC$81,0)</f>
        <v>55</v>
      </c>
      <c r="BE32">
        <f>_xlfn.RANK.AVG(AB32,$AB$4:$AB$81,0)</f>
        <v>74</v>
      </c>
      <c r="BF32">
        <f>_xlfn.RANK.AVG(Z32,$Z$4:$Z$81,0)</f>
        <v>74</v>
      </c>
      <c r="BG32">
        <f>_xlfn.RANK.AVG(AE32,$AE$4:$AE$81,0)</f>
        <v>52</v>
      </c>
      <c r="BH32">
        <f>($BF$2*BD32)+($BG$2*BE32)+($BH$2*BF32)+($BI$2*BG32)</f>
        <v>62.650000000000006</v>
      </c>
      <c r="BJ32">
        <f>_xlfn.RANK.AVG(AK32,$AK$4:$AK$81,0)</f>
        <v>27</v>
      </c>
      <c r="BK32">
        <f>$BK$2*BJ32+$BM$2*BJ32</f>
        <v>27</v>
      </c>
      <c r="BM32">
        <f>(1/3)*BC32+(1/3)*BH32+(1/3)*BK32</f>
        <v>41.866666666666667</v>
      </c>
    </row>
    <row r="33" spans="1:65">
      <c r="A33" s="17" t="s">
        <v>262</v>
      </c>
      <c r="B33" s="17" t="s">
        <v>263</v>
      </c>
      <c r="C33" s="18">
        <v>191901178802.31003</v>
      </c>
      <c r="D33" s="14">
        <v>175.52999877929688</v>
      </c>
      <c r="E33" s="14">
        <v>94.751091003417969</v>
      </c>
      <c r="F33" s="14">
        <v>37.530363203542372</v>
      </c>
      <c r="G33" s="14">
        <v>67954000896</v>
      </c>
      <c r="H33" s="14">
        <v>8.4400002621114254</v>
      </c>
      <c r="I33" s="16" t="s">
        <v>28</v>
      </c>
      <c r="J33" s="16" t="s">
        <v>264</v>
      </c>
      <c r="K33" s="15">
        <v>661.87800000000004</v>
      </c>
      <c r="L33" s="15">
        <v>885.86300000000006</v>
      </c>
      <c r="M33" s="15">
        <v>76985.803</v>
      </c>
      <c r="N33" s="16" t="s">
        <v>118</v>
      </c>
      <c r="O33" s="15" t="s">
        <v>18</v>
      </c>
      <c r="P33" s="15" t="s">
        <v>18</v>
      </c>
      <c r="Q33" s="15" t="s">
        <v>167</v>
      </c>
      <c r="R33" s="15">
        <v>5.1697888374328613</v>
      </c>
      <c r="S33" s="16" t="s">
        <v>18</v>
      </c>
      <c r="T33" s="16" t="s">
        <v>114</v>
      </c>
      <c r="U33" s="16" t="s">
        <v>114</v>
      </c>
      <c r="V33" s="16" t="s">
        <v>18</v>
      </c>
      <c r="W33" s="16">
        <v>12</v>
      </c>
      <c r="X33" s="16">
        <v>91.666702270507813</v>
      </c>
      <c r="Y33" s="16">
        <v>63.083301544189453</v>
      </c>
      <c r="Z33" s="16">
        <v>41.666698455810547</v>
      </c>
      <c r="AA33" s="16">
        <v>75</v>
      </c>
      <c r="AB33" s="16">
        <v>7.2524991035461426</v>
      </c>
      <c r="AC33" s="16">
        <v>5.7391042709350586</v>
      </c>
      <c r="AD33" s="16">
        <v>8.4545555114746094</v>
      </c>
      <c r="AE33" s="16">
        <v>9.687169075012207</v>
      </c>
      <c r="AF33" s="16">
        <v>3</v>
      </c>
      <c r="AG33" s="16" t="s">
        <v>167</v>
      </c>
      <c r="AH33" s="16" t="s">
        <v>167</v>
      </c>
      <c r="AI33" s="16" t="s">
        <v>167</v>
      </c>
      <c r="AJ33" s="16" t="s">
        <v>167</v>
      </c>
      <c r="AK33" s="16">
        <v>6.729494571685791</v>
      </c>
      <c r="AL33" s="16" t="s">
        <v>18</v>
      </c>
      <c r="AM33" s="16" t="s">
        <v>18</v>
      </c>
      <c r="AN33" s="16" t="s">
        <v>18</v>
      </c>
      <c r="AO33" s="16">
        <v>3.9040000438690186</v>
      </c>
      <c r="AP33" s="16" t="s">
        <v>18</v>
      </c>
      <c r="AQ33" s="16" t="s">
        <v>18</v>
      </c>
      <c r="AR33" s="16" t="s">
        <v>18</v>
      </c>
      <c r="AS33" s="16" t="s">
        <v>66</v>
      </c>
      <c r="AT33" s="16" t="s">
        <v>18</v>
      </c>
      <c r="AU33" s="16">
        <v>78</v>
      </c>
      <c r="AV33" s="16">
        <v>8</v>
      </c>
      <c r="AW33" s="16" t="s">
        <v>18</v>
      </c>
      <c r="AX33" s="34">
        <f>K33+L33+M33</f>
        <v>78533.543999999994</v>
      </c>
      <c r="AY33">
        <f>_xlfn.RANK.AVG(AX33,$AX$4:$AX$81,1)</f>
        <v>70</v>
      </c>
      <c r="AZ33" t="e">
        <f>_xlfn.RANK.AVG(Q33,$Q$4:$Q$81,0)</f>
        <v>#VALUE!</v>
      </c>
      <c r="BA33">
        <f>IF(U33=$AZ$2,1,0)</f>
        <v>1</v>
      </c>
      <c r="BC33" t="e">
        <f>($BB$2*AY33)+($BC$2*AZ33)+($BD$2*-BA33)</f>
        <v>#VALUE!</v>
      </c>
      <c r="BD33">
        <f>_xlfn.RANK.AVG(AC33,$AC$4:$AC$81,0)</f>
        <v>74</v>
      </c>
      <c r="BE33">
        <f>_xlfn.RANK.AVG(AB33,$AB$4:$AB$81,0)</f>
        <v>34</v>
      </c>
      <c r="BF33">
        <f>_xlfn.RANK.AVG(Z33,$Z$4:$Z$81,0)</f>
        <v>8</v>
      </c>
      <c r="BG33">
        <f>_xlfn.RANK.AVG(AE33,$AE$4:$AE$81,0)</f>
        <v>3</v>
      </c>
      <c r="BH33">
        <f>($BF$2*BD33)+($BG$2*BE33)+($BH$2*BF33)+($BI$2*BG33)</f>
        <v>30.799999999999997</v>
      </c>
      <c r="BJ33">
        <f>_xlfn.RANK.AVG(AK33,$AK$4:$AK$81,0)</f>
        <v>4</v>
      </c>
      <c r="BK33">
        <f>$BK$2*BJ33+$BM$2*BJ33</f>
        <v>4</v>
      </c>
      <c r="BM33" t="e">
        <f>(1/3)*BC33+(1/3)*BH33+(1/3)*BK33</f>
        <v>#VALUE!</v>
      </c>
    </row>
    <row r="34" spans="1:65">
      <c r="A34" s="17" t="s">
        <v>286</v>
      </c>
      <c r="B34" s="17" t="s">
        <v>287</v>
      </c>
      <c r="C34" s="18">
        <v>160258097504.75998</v>
      </c>
      <c r="D34" s="14">
        <v>76.989997863769531</v>
      </c>
      <c r="E34" s="14">
        <v>357.10641479492188</v>
      </c>
      <c r="F34" s="14">
        <v>25.044661759583487</v>
      </c>
      <c r="G34" s="14">
        <v>37281000448</v>
      </c>
      <c r="H34" s="14">
        <v>0.90999999642372131</v>
      </c>
      <c r="I34" s="16" t="s">
        <v>28</v>
      </c>
      <c r="J34" s="16" t="s">
        <v>123</v>
      </c>
      <c r="K34" s="15">
        <v>1.6739999999999999</v>
      </c>
      <c r="L34" s="15">
        <v>149.85</v>
      </c>
      <c r="M34" s="15">
        <v>14979.569</v>
      </c>
      <c r="N34" s="16" t="s">
        <v>118</v>
      </c>
      <c r="O34" s="15" t="s">
        <v>18</v>
      </c>
      <c r="P34" s="15" t="s">
        <v>18</v>
      </c>
      <c r="Q34" s="15" t="s">
        <v>167</v>
      </c>
      <c r="R34" s="15">
        <v>6.3045392036437988</v>
      </c>
      <c r="S34" s="16" t="s">
        <v>18</v>
      </c>
      <c r="T34" s="16" t="s">
        <v>18</v>
      </c>
      <c r="U34" s="16" t="s">
        <v>114</v>
      </c>
      <c r="V34" s="16" t="s">
        <v>18</v>
      </c>
      <c r="W34" s="16">
        <v>11</v>
      </c>
      <c r="X34" s="16" t="s">
        <v>18</v>
      </c>
      <c r="Y34" s="16">
        <v>60.363601684570313</v>
      </c>
      <c r="Z34" s="16">
        <v>36.363601684570313</v>
      </c>
      <c r="AA34" s="16" t="s">
        <v>18</v>
      </c>
      <c r="AB34" s="16">
        <v>5.3167929649353027</v>
      </c>
      <c r="AC34" s="16">
        <v>8.6374025344848633</v>
      </c>
      <c r="AD34" s="16">
        <v>5.3659138679504395</v>
      </c>
      <c r="AE34" s="16">
        <v>9.2970256805419922</v>
      </c>
      <c r="AF34" s="16" t="s">
        <v>167</v>
      </c>
      <c r="AG34" s="16" t="s">
        <v>167</v>
      </c>
      <c r="AH34" s="16">
        <v>2.8138771057128906</v>
      </c>
      <c r="AI34" s="16">
        <v>4.2786474227905273</v>
      </c>
      <c r="AJ34" s="16" t="s">
        <v>167</v>
      </c>
      <c r="AK34" s="16" t="s">
        <v>167</v>
      </c>
      <c r="AL34" s="16" t="s">
        <v>18</v>
      </c>
      <c r="AM34" s="16" t="s">
        <v>18</v>
      </c>
      <c r="AN34" s="16" t="s">
        <v>18</v>
      </c>
      <c r="AO34" s="16" t="s">
        <v>18</v>
      </c>
      <c r="AP34" s="16" t="s">
        <v>18</v>
      </c>
      <c r="AQ34" s="16" t="s">
        <v>18</v>
      </c>
      <c r="AR34" s="16" t="s">
        <v>18</v>
      </c>
      <c r="AS34" s="16" t="s">
        <v>66</v>
      </c>
      <c r="AT34" s="16" t="s">
        <v>18</v>
      </c>
      <c r="AU34" s="16">
        <v>78</v>
      </c>
      <c r="AV34" s="16">
        <v>7</v>
      </c>
      <c r="AW34" s="16" t="s">
        <v>18</v>
      </c>
      <c r="AX34">
        <f>K34+L34+M34</f>
        <v>15131.092999999999</v>
      </c>
      <c r="AY34">
        <f>_xlfn.RANK.AVG(AX34,$AX$4:$AX$81,1)</f>
        <v>51</v>
      </c>
      <c r="AZ34" t="e">
        <f>_xlfn.RANK.AVG(Q34,$Q$4:$Q$81,0)</f>
        <v>#VALUE!</v>
      </c>
      <c r="BA34">
        <f>IF(U34=$AZ$2,1,0)</f>
        <v>1</v>
      </c>
      <c r="BC34" t="e">
        <f>($BB$2*AY34)+($BC$2*AZ34)+($BD$2*-BA34)</f>
        <v>#VALUE!</v>
      </c>
      <c r="BD34">
        <f>_xlfn.RANK.AVG(AC34,$AC$4:$AC$81,0)</f>
        <v>17</v>
      </c>
      <c r="BE34">
        <f>_xlfn.RANK.AVG(AB34,$AB$4:$AB$81,0)</f>
        <v>67</v>
      </c>
      <c r="BF34">
        <f>_xlfn.RANK.AVG(Z34,$Z$4:$Z$81,0)</f>
        <v>16.5</v>
      </c>
      <c r="BG34">
        <f>_xlfn.RANK.AVG(AE34,$AE$4:$AE$81,0)</f>
        <v>12</v>
      </c>
      <c r="BH34">
        <f>($BF$2*BD34)+($BG$2*BE34)+($BH$2*BF34)+($BI$2*BG34)</f>
        <v>30.424999999999997</v>
      </c>
      <c r="BJ34" t="e">
        <f>_xlfn.RANK.AVG(AK34,$AK$4:$AK$81,0)</f>
        <v>#VALUE!</v>
      </c>
      <c r="BK34" t="e">
        <f>$BK$2*BJ34+$BM$2*BJ34</f>
        <v>#VALUE!</v>
      </c>
      <c r="BM34" t="e">
        <f>(1/3)*BC34+(1/3)*BH34+(1/3)*BK34</f>
        <v>#VALUE!</v>
      </c>
    </row>
    <row r="35" spans="1:65">
      <c r="A35" s="17" t="s">
        <v>320</v>
      </c>
      <c r="B35" s="17" t="s">
        <v>321</v>
      </c>
      <c r="C35" s="18">
        <v>133860316913.00002</v>
      </c>
      <c r="D35" s="14">
        <v>205.25</v>
      </c>
      <c r="E35" s="14">
        <v>21.124059677124023</v>
      </c>
      <c r="F35" s="14">
        <v>-1.5948548528820328</v>
      </c>
      <c r="G35" s="14">
        <v>36662000640</v>
      </c>
      <c r="H35" s="14">
        <v>8.5399998426437378</v>
      </c>
      <c r="I35" s="16" t="s">
        <v>28</v>
      </c>
      <c r="J35" s="16" t="s">
        <v>264</v>
      </c>
      <c r="K35" s="15">
        <v>1103.8969999999999</v>
      </c>
      <c r="L35" s="15">
        <v>732.95899999999995</v>
      </c>
      <c r="M35" s="15">
        <v>22533.534</v>
      </c>
      <c r="N35" s="16" t="s">
        <v>118</v>
      </c>
      <c r="O35" s="15" t="s">
        <v>18</v>
      </c>
      <c r="P35" s="15" t="s">
        <v>18</v>
      </c>
      <c r="Q35" s="15" t="s">
        <v>167</v>
      </c>
      <c r="R35" s="15">
        <v>4.4361715316772461</v>
      </c>
      <c r="S35" s="16" t="s">
        <v>114</v>
      </c>
      <c r="T35" s="16" t="s">
        <v>114</v>
      </c>
      <c r="U35" s="16" t="s">
        <v>18</v>
      </c>
      <c r="V35" s="16" t="s">
        <v>18</v>
      </c>
      <c r="W35" s="16">
        <v>12</v>
      </c>
      <c r="X35" s="16" t="s">
        <v>18</v>
      </c>
      <c r="Y35" s="16">
        <v>61.833301544189453</v>
      </c>
      <c r="Z35" s="16">
        <v>33.333301544189453</v>
      </c>
      <c r="AA35" s="16" t="s">
        <v>18</v>
      </c>
      <c r="AB35" s="16">
        <v>7.701744556427002</v>
      </c>
      <c r="AC35" s="16">
        <v>6.959500789642334</v>
      </c>
      <c r="AD35" s="16">
        <v>8.1540565490722656</v>
      </c>
      <c r="AE35" s="16">
        <v>9.8453121185302734</v>
      </c>
      <c r="AF35" s="16">
        <v>3</v>
      </c>
      <c r="AG35" s="16" t="s">
        <v>167</v>
      </c>
      <c r="AH35" s="16" t="s">
        <v>167</v>
      </c>
      <c r="AI35" s="16" t="s">
        <v>167</v>
      </c>
      <c r="AJ35" s="16" t="s">
        <v>167</v>
      </c>
      <c r="AK35" s="16">
        <v>5.9449343681335449</v>
      </c>
      <c r="AL35" s="16" t="s">
        <v>18</v>
      </c>
      <c r="AM35" s="16" t="s">
        <v>18</v>
      </c>
      <c r="AN35" s="16" t="s">
        <v>18</v>
      </c>
      <c r="AO35" s="16" t="s">
        <v>18</v>
      </c>
      <c r="AP35" s="16" t="s">
        <v>18</v>
      </c>
      <c r="AQ35" s="16" t="s">
        <v>114</v>
      </c>
      <c r="AR35" s="16" t="s">
        <v>18</v>
      </c>
      <c r="AS35" s="16" t="s">
        <v>67</v>
      </c>
      <c r="AT35" s="16" t="s">
        <v>18</v>
      </c>
      <c r="AU35" s="16">
        <v>67</v>
      </c>
      <c r="AV35" s="16">
        <v>6</v>
      </c>
      <c r="AW35" s="16" t="s">
        <v>18</v>
      </c>
      <c r="AX35">
        <f>K35+L35+M35</f>
        <v>24370.39</v>
      </c>
      <c r="AY35">
        <f>_xlfn.RANK.AVG(AX35,$AX$4:$AX$81,1)</f>
        <v>57</v>
      </c>
      <c r="AZ35" t="e">
        <f>_xlfn.RANK.AVG(Q35,$Q$4:$Q$81,0)</f>
        <v>#VALUE!</v>
      </c>
      <c r="BA35">
        <f>IF(U35=$AZ$2,1,0)</f>
        <v>0</v>
      </c>
      <c r="BC35" t="e">
        <f>($BB$2*AY35)+($BC$2*AZ35)+($BD$2*-BA35)</f>
        <v>#VALUE!</v>
      </c>
      <c r="BD35">
        <f>_xlfn.RANK.AVG(AC35,$AC$4:$AC$81,0)</f>
        <v>64</v>
      </c>
      <c r="BE35">
        <f>_xlfn.RANK.AVG(AB35,$AB$4:$AB$81,0)</f>
        <v>17</v>
      </c>
      <c r="BF35">
        <f>_xlfn.RANK.AVG(Z35,$Z$4:$Z$81,0)</f>
        <v>30</v>
      </c>
      <c r="BG35">
        <f>_xlfn.RANK.AVG(AE35,$AE$4:$AE$81,0)</f>
        <v>2</v>
      </c>
      <c r="BH35">
        <f>($BF$2*BD35)+($BG$2*BE35)+($BH$2*BF35)+($BI$2*BG35)</f>
        <v>26.200000000000003</v>
      </c>
      <c r="BJ35">
        <f>_xlfn.RANK.AVG(AK35,$AK$4:$AK$81,0)</f>
        <v>12</v>
      </c>
      <c r="BK35">
        <f>$BK$2*BJ35+$BM$2*BJ35</f>
        <v>12</v>
      </c>
      <c r="BM35" t="e">
        <f>(1/3)*BC35+(1/3)*BH35+(1/3)*BK35</f>
        <v>#VALUE!</v>
      </c>
    </row>
    <row r="36" spans="1:65">
      <c r="A36" s="17" t="s">
        <v>326</v>
      </c>
      <c r="B36" s="17" t="s">
        <v>327</v>
      </c>
      <c r="C36" s="18">
        <v>129680254027.97998</v>
      </c>
      <c r="D36" s="14">
        <v>97.529998779296875</v>
      </c>
      <c r="E36" s="14">
        <v>18.978752136230469</v>
      </c>
      <c r="F36" s="14">
        <v>16.677821693056451</v>
      </c>
      <c r="G36" s="14">
        <v>68919998464</v>
      </c>
      <c r="H36" s="14">
        <v>2.2599999904632568</v>
      </c>
      <c r="I36" s="16" t="s">
        <v>28</v>
      </c>
      <c r="J36" s="16" t="s">
        <v>328</v>
      </c>
      <c r="K36" s="15">
        <v>494.54300000000001</v>
      </c>
      <c r="L36" s="15">
        <v>863.90499999999997</v>
      </c>
      <c r="M36" s="15">
        <v>41586.800000000003</v>
      </c>
      <c r="N36" s="16" t="s">
        <v>118</v>
      </c>
      <c r="O36" s="15" t="s">
        <v>18</v>
      </c>
      <c r="P36" s="15" t="s">
        <v>18</v>
      </c>
      <c r="Q36" s="15">
        <v>7.9494085311889648</v>
      </c>
      <c r="R36" s="15">
        <v>5.263068675994873</v>
      </c>
      <c r="S36" s="16" t="s">
        <v>18</v>
      </c>
      <c r="T36" s="16" t="s">
        <v>18</v>
      </c>
      <c r="U36" s="16" t="s">
        <v>114</v>
      </c>
      <c r="V36" s="16" t="s">
        <v>18</v>
      </c>
      <c r="W36" s="16">
        <v>13</v>
      </c>
      <c r="X36" s="16">
        <v>84.615402221679688</v>
      </c>
      <c r="Y36" s="16">
        <v>64.230796813964844</v>
      </c>
      <c r="Z36" s="16">
        <v>30.769199371337891</v>
      </c>
      <c r="AA36" s="16" t="s">
        <v>18</v>
      </c>
      <c r="AB36" s="16">
        <v>7.2260837554931641</v>
      </c>
      <c r="AC36" s="16">
        <v>7.9828891754150391</v>
      </c>
      <c r="AD36" s="16">
        <v>9.0946922302246094</v>
      </c>
      <c r="AE36" s="16">
        <v>7.4534969329833984</v>
      </c>
      <c r="AF36" s="16">
        <v>3</v>
      </c>
      <c r="AG36" s="16" t="s">
        <v>167</v>
      </c>
      <c r="AH36" s="16" t="s">
        <v>167</v>
      </c>
      <c r="AI36" s="16">
        <v>3</v>
      </c>
      <c r="AJ36" s="16" t="s">
        <v>167</v>
      </c>
      <c r="AK36" s="16" t="s">
        <v>167</v>
      </c>
      <c r="AL36" s="16" t="s">
        <v>18</v>
      </c>
      <c r="AM36" s="16">
        <v>1.32</v>
      </c>
      <c r="AN36" s="16">
        <v>25</v>
      </c>
      <c r="AO36" s="16">
        <v>17.290000915527344</v>
      </c>
      <c r="AP36" s="16" t="s">
        <v>18</v>
      </c>
      <c r="AQ36" s="16" t="s">
        <v>18</v>
      </c>
      <c r="AR36" s="16" t="s">
        <v>18</v>
      </c>
      <c r="AS36" s="16" t="s">
        <v>66</v>
      </c>
      <c r="AT36" s="16" t="s">
        <v>18</v>
      </c>
      <c r="AU36" s="16">
        <v>69</v>
      </c>
      <c r="AV36" s="16">
        <v>3</v>
      </c>
      <c r="AW36" s="16" t="s">
        <v>18</v>
      </c>
      <c r="AX36">
        <f>K36+L36+M36</f>
        <v>42945.248</v>
      </c>
      <c r="AY36">
        <f>_xlfn.RANK.AVG(AX36,$AX$4:$AX$81,1)</f>
        <v>67</v>
      </c>
      <c r="AZ36">
        <f>_xlfn.RANK.AVG(Q36,$Q$4:$Q$81,0)</f>
        <v>11</v>
      </c>
      <c r="BA36">
        <f>IF(U36=$AZ$2,1,0)</f>
        <v>1</v>
      </c>
      <c r="BC36">
        <f>($BB$2*AY36)+($BC$2*AZ36)+($BD$2*-BA36)</f>
        <v>39.4</v>
      </c>
      <c r="BD36">
        <f>_xlfn.RANK.AVG(AC36,$AC$4:$AC$81,0)</f>
        <v>38</v>
      </c>
      <c r="BE36">
        <f>_xlfn.RANK.AVG(AB36,$AB$4:$AB$81,0)</f>
        <v>36</v>
      </c>
      <c r="BF36">
        <f>_xlfn.RANK.AVG(Z36,$Z$4:$Z$81,0)</f>
        <v>42</v>
      </c>
      <c r="BG36">
        <f>_xlfn.RANK.AVG(AE36,$AE$4:$AE$81,0)</f>
        <v>70</v>
      </c>
      <c r="BH36">
        <f>($BF$2*BD36)+($BG$2*BE36)+($BH$2*BF36)+($BI$2*BG36)</f>
        <v>47.599999999999994</v>
      </c>
      <c r="BJ36" t="e">
        <f>_xlfn.RANK.AVG(AK36,$AK$4:$AK$81,0)</f>
        <v>#VALUE!</v>
      </c>
      <c r="BK36" t="e">
        <f>$BK$2*BJ36+$BM$2*BJ36</f>
        <v>#VALUE!</v>
      </c>
      <c r="BM36" t="e">
        <f>(1/3)*BC36+(1/3)*BH36+(1/3)*BK36</f>
        <v>#VALUE!</v>
      </c>
    </row>
    <row r="37" spans="1:65">
      <c r="A37" s="17" t="s">
        <v>338</v>
      </c>
      <c r="B37" s="17" t="s">
        <v>339</v>
      </c>
      <c r="C37" s="18">
        <v>125038256512.44002</v>
      </c>
      <c r="D37" s="14">
        <v>312.67999267578125</v>
      </c>
      <c r="E37" s="14">
        <v>36.229923248291016</v>
      </c>
      <c r="F37" s="14">
        <v>30.249974130261936</v>
      </c>
      <c r="G37" s="14">
        <v>23195999744</v>
      </c>
      <c r="H37" s="14">
        <v>8.0573670864105225</v>
      </c>
      <c r="I37" s="16" t="s">
        <v>28</v>
      </c>
      <c r="J37" s="16" t="s">
        <v>340</v>
      </c>
      <c r="K37" s="15">
        <v>219.702</v>
      </c>
      <c r="L37" s="15">
        <v>616.95500000000004</v>
      </c>
      <c r="M37" s="15">
        <v>55967.495000000003</v>
      </c>
      <c r="N37" s="16" t="s">
        <v>118</v>
      </c>
      <c r="O37" s="15" t="s">
        <v>18</v>
      </c>
      <c r="P37" s="15" t="s">
        <v>18</v>
      </c>
      <c r="Q37" s="15" t="s">
        <v>167</v>
      </c>
      <c r="R37" s="15">
        <v>6.8253960609436035</v>
      </c>
      <c r="S37" s="16" t="s">
        <v>18</v>
      </c>
      <c r="T37" s="16" t="s">
        <v>114</v>
      </c>
      <c r="U37" s="16" t="s">
        <v>114</v>
      </c>
      <c r="V37" s="16" t="s">
        <v>18</v>
      </c>
      <c r="W37" s="16">
        <v>9</v>
      </c>
      <c r="X37" s="16">
        <v>90</v>
      </c>
      <c r="Y37" s="16">
        <v>63.888900756835938</v>
      </c>
      <c r="Z37" s="16">
        <v>33.333301544189453</v>
      </c>
      <c r="AA37" s="16">
        <v>95.800003051757813</v>
      </c>
      <c r="AB37" s="16">
        <v>7.6000628471374512</v>
      </c>
      <c r="AC37" s="16">
        <v>7.5899958610534668</v>
      </c>
      <c r="AD37" s="16">
        <v>8.8284320831298828</v>
      </c>
      <c r="AE37" s="16">
        <v>8.3526620864868164</v>
      </c>
      <c r="AF37" s="16">
        <v>10</v>
      </c>
      <c r="AG37" s="16" t="s">
        <v>167</v>
      </c>
      <c r="AH37" s="16" t="s">
        <v>167</v>
      </c>
      <c r="AI37" s="16" t="s">
        <v>167</v>
      </c>
      <c r="AJ37" s="16" t="s">
        <v>167</v>
      </c>
      <c r="AK37" s="16">
        <v>6.2841243743896484</v>
      </c>
      <c r="AL37" s="16" t="s">
        <v>18</v>
      </c>
      <c r="AM37" s="16" t="s">
        <v>18</v>
      </c>
      <c r="AN37" s="16">
        <v>34.299999237060547</v>
      </c>
      <c r="AO37" s="16" t="s">
        <v>18</v>
      </c>
      <c r="AP37" s="16" t="s">
        <v>18</v>
      </c>
      <c r="AQ37" s="16" t="s">
        <v>18</v>
      </c>
      <c r="AR37" s="16" t="s">
        <v>18</v>
      </c>
      <c r="AS37" s="16" t="s">
        <v>66</v>
      </c>
      <c r="AT37" s="16" t="s">
        <v>18</v>
      </c>
      <c r="AU37" s="16">
        <v>83</v>
      </c>
      <c r="AV37" s="16">
        <v>3</v>
      </c>
      <c r="AW37" s="16" t="s">
        <v>18</v>
      </c>
      <c r="AX37">
        <f>K37+L37+M37</f>
        <v>56804.152000000002</v>
      </c>
      <c r="AY37">
        <f>_xlfn.RANK.AVG(AX37,$AX$4:$AX$81,1)</f>
        <v>69</v>
      </c>
      <c r="AZ37" t="e">
        <f>_xlfn.RANK.AVG(Q37,$Q$4:$Q$81,0)</f>
        <v>#VALUE!</v>
      </c>
      <c r="BA37">
        <f>IF(U37=$AZ$2,1,0)</f>
        <v>1</v>
      </c>
      <c r="BC37" t="e">
        <f>($BB$2*AY37)+($BC$2*AZ37)+($BD$2*-BA37)</f>
        <v>#VALUE!</v>
      </c>
      <c r="BD37">
        <f>_xlfn.RANK.AVG(AC37,$AC$4:$AC$81,0)</f>
        <v>50</v>
      </c>
      <c r="BE37">
        <f>_xlfn.RANK.AVG(AB37,$AB$4:$AB$81,0)</f>
        <v>21</v>
      </c>
      <c r="BF37">
        <f>_xlfn.RANK.AVG(Z37,$Z$4:$Z$81,0)</f>
        <v>30</v>
      </c>
      <c r="BG37">
        <f>_xlfn.RANK.AVG(AE37,$AE$4:$AE$81,0)</f>
        <v>54</v>
      </c>
      <c r="BH37">
        <f>($BF$2*BD37)+($BG$2*BE37)+($BH$2*BF37)+($BI$2*BG37)</f>
        <v>39.5</v>
      </c>
      <c r="BJ37">
        <f>_xlfn.RANK.AVG(AK37,$AK$4:$AK$81,0)</f>
        <v>7</v>
      </c>
      <c r="BK37">
        <f>$BK$2*BJ37+$BM$2*BJ37</f>
        <v>7</v>
      </c>
      <c r="BM37" t="e">
        <f>(1/3)*BC37+(1/3)*BH37+(1/3)*BK37</f>
        <v>#VALUE!</v>
      </c>
    </row>
    <row r="38" spans="1:65">
      <c r="A38" s="17" t="s">
        <v>353</v>
      </c>
      <c r="B38" s="17" t="s">
        <v>354</v>
      </c>
      <c r="C38" s="18">
        <v>117749993212.95001</v>
      </c>
      <c r="D38" s="14">
        <v>192.99000549316406</v>
      </c>
      <c r="E38" s="14"/>
      <c r="F38" s="14">
        <v>-25.961020953818892</v>
      </c>
      <c r="G38" s="14">
        <v>77794000896</v>
      </c>
      <c r="H38" s="14">
        <v>-3.6800000444054604</v>
      </c>
      <c r="I38" s="16" t="s">
        <v>28</v>
      </c>
      <c r="J38" s="16" t="s">
        <v>328</v>
      </c>
      <c r="K38" s="15">
        <v>663.221</v>
      </c>
      <c r="L38" s="15">
        <v>733.14200000000005</v>
      </c>
      <c r="M38" s="15">
        <v>171234.51800000001</v>
      </c>
      <c r="N38" s="16" t="s">
        <v>118</v>
      </c>
      <c r="O38" s="15" t="s">
        <v>18</v>
      </c>
      <c r="P38" s="15" t="s">
        <v>18</v>
      </c>
      <c r="Q38" s="15">
        <v>6.5519490242004395</v>
      </c>
      <c r="R38" s="15">
        <v>7.6628756523132324</v>
      </c>
      <c r="S38" s="16" t="s">
        <v>18</v>
      </c>
      <c r="T38" s="16" t="s">
        <v>18</v>
      </c>
      <c r="U38" s="16" t="s">
        <v>18</v>
      </c>
      <c r="V38" s="16" t="s">
        <v>18</v>
      </c>
      <c r="W38" s="16">
        <v>13</v>
      </c>
      <c r="X38" s="16" t="s">
        <v>18</v>
      </c>
      <c r="Y38" s="16">
        <v>62.461498260498047</v>
      </c>
      <c r="Z38" s="16">
        <v>30.769199371337891</v>
      </c>
      <c r="AA38" s="16" t="s">
        <v>18</v>
      </c>
      <c r="AB38" s="16">
        <v>7.9779534339904785</v>
      </c>
      <c r="AC38" s="16">
        <v>6.1703100204467773</v>
      </c>
      <c r="AD38" s="16">
        <v>8.6357860565185547</v>
      </c>
      <c r="AE38" s="16">
        <v>8.9182538986206055</v>
      </c>
      <c r="AF38" s="16">
        <v>2</v>
      </c>
      <c r="AG38" s="16" t="s">
        <v>167</v>
      </c>
      <c r="AH38" s="16" t="s">
        <v>167</v>
      </c>
      <c r="AI38" s="16">
        <v>3</v>
      </c>
      <c r="AJ38" s="16" t="s">
        <v>167</v>
      </c>
      <c r="AK38" s="16" t="s">
        <v>167</v>
      </c>
      <c r="AL38" s="16" t="s">
        <v>18</v>
      </c>
      <c r="AM38" s="16" t="s">
        <v>18</v>
      </c>
      <c r="AN38" s="16" t="s">
        <v>18</v>
      </c>
      <c r="AO38" s="16">
        <v>33</v>
      </c>
      <c r="AP38" s="16" t="s">
        <v>18</v>
      </c>
      <c r="AQ38" s="16" t="s">
        <v>18</v>
      </c>
      <c r="AR38" s="16" t="s">
        <v>18</v>
      </c>
      <c r="AS38" s="16" t="s">
        <v>69</v>
      </c>
      <c r="AT38" s="16" t="s">
        <v>18</v>
      </c>
      <c r="AU38" s="16">
        <v>87</v>
      </c>
      <c r="AV38" s="16">
        <v>8</v>
      </c>
      <c r="AW38" s="16" t="s">
        <v>18</v>
      </c>
      <c r="AX38">
        <f>K38+L38+M38</f>
        <v>172630.88100000002</v>
      </c>
      <c r="AY38">
        <f>_xlfn.RANK.AVG(AX38,$AX$4:$AX$81,1)</f>
        <v>73</v>
      </c>
      <c r="AZ38">
        <f>_xlfn.RANK.AVG(Q38,$Q$4:$Q$81,0)</f>
        <v>16</v>
      </c>
      <c r="BA38">
        <f>IF(U38=$AZ$2,1,0)</f>
        <v>0</v>
      </c>
      <c r="BC38">
        <f>($BB$2*AY38)+($BC$2*AZ38)+($BD$2*-BA38)</f>
        <v>44.150000000000006</v>
      </c>
      <c r="BD38">
        <f>_xlfn.RANK.AVG(AC38,$AC$4:$AC$81,0)</f>
        <v>72</v>
      </c>
      <c r="BE38">
        <f>_xlfn.RANK.AVG(AB38,$AB$4:$AB$81,0)</f>
        <v>8</v>
      </c>
      <c r="BF38">
        <f>_xlfn.RANK.AVG(Z38,$Z$4:$Z$81,0)</f>
        <v>42</v>
      </c>
      <c r="BG38">
        <f>_xlfn.RANK.AVG(AE38,$AE$4:$AE$81,0)</f>
        <v>19</v>
      </c>
      <c r="BH38">
        <f>($BF$2*BD38)+($BG$2*BE38)+($BH$2*BF38)+($BI$2*BG38)</f>
        <v>32.4</v>
      </c>
      <c r="BJ38" t="e">
        <f>_xlfn.RANK.AVG(AK38,$AK$4:$AK$81,0)</f>
        <v>#VALUE!</v>
      </c>
      <c r="BK38" t="e">
        <f>$BK$2*BJ38+$BM$2*BJ38</f>
        <v>#VALUE!</v>
      </c>
      <c r="BM38" t="e">
        <f>(1/3)*BC38+(1/3)*BH38+(1/3)*BK38</f>
        <v>#VALUE!</v>
      </c>
    </row>
    <row r="39" spans="1:65">
      <c r="A39" s="17" t="s">
        <v>363</v>
      </c>
      <c r="B39" s="17" t="s">
        <v>364</v>
      </c>
      <c r="C39" s="18">
        <v>109394163976.89</v>
      </c>
      <c r="D39" s="14">
        <v>454.8699951171875</v>
      </c>
      <c r="E39" s="14">
        <v>13.678875923156738</v>
      </c>
      <c r="F39" s="14">
        <v>1.0978462722204929</v>
      </c>
      <c r="G39" s="14">
        <v>67570999296</v>
      </c>
      <c r="H39" s="14">
        <v>27.640000343322754</v>
      </c>
      <c r="I39" s="16" t="s">
        <v>28</v>
      </c>
      <c r="J39" s="16" t="s">
        <v>328</v>
      </c>
      <c r="K39" s="15">
        <v>285.92599999999999</v>
      </c>
      <c r="L39" s="15">
        <v>490.38200000000001</v>
      </c>
      <c r="M39" s="15">
        <v>40681.264999999999</v>
      </c>
      <c r="N39" s="16" t="s">
        <v>118</v>
      </c>
      <c r="O39" s="15" t="s">
        <v>18</v>
      </c>
      <c r="P39" s="15" t="s">
        <v>18</v>
      </c>
      <c r="Q39" s="15">
        <v>1.9108138084411621</v>
      </c>
      <c r="R39" s="15">
        <v>8.8240900039672852</v>
      </c>
      <c r="S39" s="16" t="s">
        <v>18</v>
      </c>
      <c r="T39" s="16" t="s">
        <v>18</v>
      </c>
      <c r="U39" s="16" t="s">
        <v>18</v>
      </c>
      <c r="V39" s="16" t="s">
        <v>18</v>
      </c>
      <c r="W39" s="16">
        <v>13</v>
      </c>
      <c r="X39" s="16">
        <v>92.307701110839844</v>
      </c>
      <c r="Y39" s="16">
        <v>68.153800964355469</v>
      </c>
      <c r="Z39" s="16">
        <v>30.769199371337891</v>
      </c>
      <c r="AA39" s="16">
        <v>75</v>
      </c>
      <c r="AB39" s="16">
        <v>7.6449174880981445</v>
      </c>
      <c r="AC39" s="16">
        <v>9.0755424499511719</v>
      </c>
      <c r="AD39" s="16">
        <v>8.3445281982421875</v>
      </c>
      <c r="AE39" s="16">
        <v>8.6583261489868164</v>
      </c>
      <c r="AF39" s="16">
        <v>3</v>
      </c>
      <c r="AG39" s="16" t="s">
        <v>167</v>
      </c>
      <c r="AH39" s="16" t="s">
        <v>167</v>
      </c>
      <c r="AI39" s="16">
        <v>1.5</v>
      </c>
      <c r="AJ39" s="16" t="s">
        <v>167</v>
      </c>
      <c r="AK39" s="16" t="s">
        <v>167</v>
      </c>
      <c r="AL39" s="16" t="s">
        <v>18</v>
      </c>
      <c r="AM39" s="16" t="s">
        <v>18</v>
      </c>
      <c r="AN39" s="16" t="s">
        <v>18</v>
      </c>
      <c r="AO39" s="16" t="s">
        <v>18</v>
      </c>
      <c r="AP39" s="16" t="s">
        <v>18</v>
      </c>
      <c r="AQ39" s="16" t="s">
        <v>18</v>
      </c>
      <c r="AR39" s="16" t="s">
        <v>18</v>
      </c>
      <c r="AS39" s="16" t="s">
        <v>67</v>
      </c>
      <c r="AT39" s="16" t="s">
        <v>18</v>
      </c>
      <c r="AU39" s="16">
        <v>98</v>
      </c>
      <c r="AV39" s="16">
        <v>5</v>
      </c>
      <c r="AW39" s="16" t="s">
        <v>18</v>
      </c>
      <c r="AX39">
        <f>K39+L39+M39</f>
        <v>41457.572999999997</v>
      </c>
      <c r="AY39">
        <f>_xlfn.RANK.AVG(AX39,$AX$4:$AX$81,1)</f>
        <v>66</v>
      </c>
      <c r="AZ39">
        <f>_xlfn.RANK.AVG(Q39,$Q$4:$Q$81,0)</f>
        <v>35</v>
      </c>
      <c r="BA39">
        <f>IF(U39=$AZ$2,1,0)</f>
        <v>0</v>
      </c>
      <c r="BC39">
        <f>($BB$2*AY39)+($BC$2*AZ39)+($BD$2*-BA39)</f>
        <v>45.050000000000004</v>
      </c>
      <c r="BD39">
        <f>_xlfn.RANK.AVG(AC39,$AC$4:$AC$81,0)</f>
        <v>4</v>
      </c>
      <c r="BE39">
        <f>_xlfn.RANK.AVG(AB39,$AB$4:$AB$81,0)</f>
        <v>19</v>
      </c>
      <c r="BF39">
        <f>_xlfn.RANK.AVG(Z39,$Z$4:$Z$81,0)</f>
        <v>42</v>
      </c>
      <c r="BG39">
        <f>_xlfn.RANK.AVG(AE39,$AE$4:$AE$81,0)</f>
        <v>40</v>
      </c>
      <c r="BH39">
        <f>($BF$2*BD39)+($BG$2*BE39)+($BH$2*BF39)+($BI$2*BG39)</f>
        <v>25</v>
      </c>
      <c r="BJ39" t="e">
        <f>_xlfn.RANK.AVG(AK39,$AK$4:$AK$81,0)</f>
        <v>#VALUE!</v>
      </c>
      <c r="BK39" t="e">
        <f>$BK$2*BJ39+$BM$2*BJ39</f>
        <v>#VALUE!</v>
      </c>
      <c r="BM39" t="e">
        <f>(1/3)*BC39+(1/3)*BH39+(1/3)*BK39</f>
        <v>#VALUE!</v>
      </c>
    </row>
    <row r="40" spans="1:65">
      <c r="A40" s="17" t="s">
        <v>377</v>
      </c>
      <c r="B40" s="17" t="s">
        <v>378</v>
      </c>
      <c r="C40" s="18">
        <v>102590836202.58</v>
      </c>
      <c r="D40" s="14">
        <v>249.74000549316406</v>
      </c>
      <c r="E40" s="14">
        <v>29.031667709350586</v>
      </c>
      <c r="F40" s="14">
        <v>7.8127935430476247</v>
      </c>
      <c r="G40" s="14">
        <v>18585999872</v>
      </c>
      <c r="H40" s="14">
        <v>8.6299999952316284</v>
      </c>
      <c r="I40" s="16" t="s">
        <v>28</v>
      </c>
      <c r="J40" s="16" t="s">
        <v>55</v>
      </c>
      <c r="K40" s="15">
        <v>13.077</v>
      </c>
      <c r="L40" s="15">
        <v>80.692999999999998</v>
      </c>
      <c r="M40" s="15">
        <v>72.22</v>
      </c>
      <c r="N40" s="16" t="s">
        <v>118</v>
      </c>
      <c r="O40" s="15" t="s">
        <v>18</v>
      </c>
      <c r="P40" s="15" t="s">
        <v>18</v>
      </c>
      <c r="Q40" s="15" t="s">
        <v>167</v>
      </c>
      <c r="R40" s="15">
        <v>4.3781929016113281</v>
      </c>
      <c r="S40" s="16" t="s">
        <v>18</v>
      </c>
      <c r="T40" s="16" t="s">
        <v>18</v>
      </c>
      <c r="U40" s="16" t="s">
        <v>18</v>
      </c>
      <c r="V40" s="16" t="s">
        <v>18</v>
      </c>
      <c r="W40" s="16">
        <v>12</v>
      </c>
      <c r="X40" s="16">
        <v>83.333297729492188</v>
      </c>
      <c r="Y40" s="16">
        <v>60.916698455810547</v>
      </c>
      <c r="Z40" s="16">
        <v>41.666698455810547</v>
      </c>
      <c r="AA40" s="16">
        <v>75</v>
      </c>
      <c r="AB40" s="16">
        <v>8.336456298828125</v>
      </c>
      <c r="AC40" s="16">
        <v>8.8326034545898438</v>
      </c>
      <c r="AD40" s="16">
        <v>7.9303936958312988</v>
      </c>
      <c r="AE40" s="16">
        <v>8.0622453689575195</v>
      </c>
      <c r="AF40" s="16" t="s">
        <v>167</v>
      </c>
      <c r="AG40" s="16" t="s">
        <v>167</v>
      </c>
      <c r="AH40" s="16">
        <v>0.59242343902587891</v>
      </c>
      <c r="AI40" s="16">
        <v>0.7653312087059021</v>
      </c>
      <c r="AJ40" s="16" t="s">
        <v>167</v>
      </c>
      <c r="AK40" s="16" t="s">
        <v>167</v>
      </c>
      <c r="AL40" s="16" t="s">
        <v>18</v>
      </c>
      <c r="AM40" s="16" t="s">
        <v>18</v>
      </c>
      <c r="AN40" s="16" t="s">
        <v>18</v>
      </c>
      <c r="AO40" s="16" t="s">
        <v>18</v>
      </c>
      <c r="AP40" s="16" t="s">
        <v>18</v>
      </c>
      <c r="AQ40" s="16" t="s">
        <v>18</v>
      </c>
      <c r="AR40" s="16" t="s">
        <v>18</v>
      </c>
      <c r="AS40" s="16" t="s">
        <v>68</v>
      </c>
      <c r="AT40" s="16" t="s">
        <v>18</v>
      </c>
      <c r="AU40" s="16">
        <v>69</v>
      </c>
      <c r="AV40" s="16">
        <v>1</v>
      </c>
      <c r="AW40" s="16" t="s">
        <v>18</v>
      </c>
      <c r="AX40">
        <f>K40+L40+M40</f>
        <v>165.99</v>
      </c>
      <c r="AY40">
        <f>_xlfn.RANK.AVG(AX40,$AX$4:$AX$81,1)</f>
        <v>14</v>
      </c>
      <c r="AZ40" t="e">
        <f>_xlfn.RANK.AVG(Q40,$Q$4:$Q$81,0)</f>
        <v>#VALUE!</v>
      </c>
      <c r="BA40">
        <f>IF(U40=$AZ$2,1,0)</f>
        <v>0</v>
      </c>
      <c r="BC40" t="e">
        <f>($BB$2*AY40)+($BC$2*AZ40)+($BD$2*-BA40)</f>
        <v>#VALUE!</v>
      </c>
      <c r="BD40">
        <f>_xlfn.RANK.AVG(AC40,$AC$4:$AC$81,0)</f>
        <v>12</v>
      </c>
      <c r="BE40">
        <f>_xlfn.RANK.AVG(AB40,$AB$4:$AB$81,0)</f>
        <v>5</v>
      </c>
      <c r="BF40">
        <f>_xlfn.RANK.AVG(Z40,$Z$4:$Z$81,0)</f>
        <v>8</v>
      </c>
      <c r="BG40">
        <f>_xlfn.RANK.AVG(AE40,$AE$4:$AE$81,0)</f>
        <v>59</v>
      </c>
      <c r="BH40">
        <f>($BF$2*BD40)+($BG$2*BE40)+($BH$2*BF40)+($BI$2*BG40)</f>
        <v>23.4</v>
      </c>
      <c r="BJ40" t="e">
        <f>_xlfn.RANK.AVG(AK40,$AK$4:$AK$81,0)</f>
        <v>#VALUE!</v>
      </c>
      <c r="BK40" t="e">
        <f>$BK$2*BJ40+$BM$2*BJ40</f>
        <v>#VALUE!</v>
      </c>
      <c r="BM40" t="e">
        <f>(1/3)*BC40+(1/3)*BH40+(1/3)*BK40</f>
        <v>#VALUE!</v>
      </c>
    </row>
    <row r="41" spans="1:65">
      <c r="A41" s="17" t="s">
        <v>413</v>
      </c>
      <c r="B41" s="17" t="s">
        <v>414</v>
      </c>
      <c r="C41" s="18">
        <v>80162309175.87999</v>
      </c>
      <c r="D41" s="14">
        <v>268.32998657226563</v>
      </c>
      <c r="E41" s="14">
        <v>27.758686065673828</v>
      </c>
      <c r="F41" s="14">
        <v>2.9741950746485335</v>
      </c>
      <c r="G41" s="14">
        <v>16107000064</v>
      </c>
      <c r="H41" s="14">
        <v>9.7699999809265137</v>
      </c>
      <c r="I41" s="16" t="s">
        <v>28</v>
      </c>
      <c r="J41" s="16" t="s">
        <v>273</v>
      </c>
      <c r="K41" s="15">
        <v>111.363</v>
      </c>
      <c r="L41" s="15">
        <v>411.59500000000003</v>
      </c>
      <c r="M41" s="15">
        <v>7.5549999999999997</v>
      </c>
      <c r="N41" s="16" t="s">
        <v>118</v>
      </c>
      <c r="O41" s="15" t="s">
        <v>18</v>
      </c>
      <c r="P41" s="15" t="s">
        <v>18</v>
      </c>
      <c r="Q41" s="15" t="s">
        <v>167</v>
      </c>
      <c r="R41" s="15">
        <v>7.0938482284545898</v>
      </c>
      <c r="S41" s="16" t="s">
        <v>18</v>
      </c>
      <c r="T41" s="16" t="s">
        <v>18</v>
      </c>
      <c r="U41" s="16" t="s">
        <v>18</v>
      </c>
      <c r="V41" s="16" t="s">
        <v>18</v>
      </c>
      <c r="W41" s="16">
        <v>12</v>
      </c>
      <c r="X41" s="16" t="s">
        <v>18</v>
      </c>
      <c r="Y41" s="16">
        <v>62.916698455810547</v>
      </c>
      <c r="Z41" s="16">
        <v>25</v>
      </c>
      <c r="AA41" s="16" t="s">
        <v>18</v>
      </c>
      <c r="AB41" s="16">
        <v>6.0162816047668457</v>
      </c>
      <c r="AC41" s="16">
        <v>7.4366726875305176</v>
      </c>
      <c r="AD41" s="16">
        <v>8.1025419235229492</v>
      </c>
      <c r="AE41" s="16">
        <v>8.2741613388061523</v>
      </c>
      <c r="AF41" s="16">
        <v>3</v>
      </c>
      <c r="AG41" s="16" t="s">
        <v>167</v>
      </c>
      <c r="AH41" s="16" t="s">
        <v>167</v>
      </c>
      <c r="AI41" s="16" t="s">
        <v>167</v>
      </c>
      <c r="AJ41" s="16" t="s">
        <v>167</v>
      </c>
      <c r="AK41" s="16">
        <v>6.1215882301330566</v>
      </c>
      <c r="AL41" s="16" t="s">
        <v>18</v>
      </c>
      <c r="AM41" s="16" t="s">
        <v>18</v>
      </c>
      <c r="AN41" s="16" t="s">
        <v>18</v>
      </c>
      <c r="AO41" s="16" t="s">
        <v>18</v>
      </c>
      <c r="AP41" s="16" t="s">
        <v>18</v>
      </c>
      <c r="AQ41" s="16" t="s">
        <v>18</v>
      </c>
      <c r="AR41" s="16" t="s">
        <v>18</v>
      </c>
      <c r="AS41" s="16" t="s">
        <v>66</v>
      </c>
      <c r="AT41" s="16" t="s">
        <v>18</v>
      </c>
      <c r="AU41" s="16">
        <v>75</v>
      </c>
      <c r="AV41" s="16">
        <v>5</v>
      </c>
      <c r="AW41" s="16" t="s">
        <v>18</v>
      </c>
      <c r="AX41">
        <f>K41+L41+M41</f>
        <v>530.51300000000003</v>
      </c>
      <c r="AY41">
        <f>_xlfn.RANK.AVG(AX41,$AX$4:$AX$81,1)</f>
        <v>27</v>
      </c>
      <c r="AZ41" t="e">
        <f>_xlfn.RANK.AVG(Q41,$Q$4:$Q$81,0)</f>
        <v>#VALUE!</v>
      </c>
      <c r="BA41">
        <f>IF(U41=$AZ$2,1,0)</f>
        <v>0</v>
      </c>
      <c r="BC41" t="e">
        <f>($BB$2*AY41)+($BC$2*AZ41)+($BD$2*-BA41)</f>
        <v>#VALUE!</v>
      </c>
      <c r="BD41">
        <f>_xlfn.RANK.AVG(AC41,$AC$4:$AC$81,0)</f>
        <v>56</v>
      </c>
      <c r="BE41">
        <f>_xlfn.RANK.AVG(AB41,$AB$4:$AB$81,0)</f>
        <v>59</v>
      </c>
      <c r="BF41">
        <f>_xlfn.RANK.AVG(Z41,$Z$4:$Z$81,0)</f>
        <v>66.5</v>
      </c>
      <c r="BG41">
        <f>_xlfn.RANK.AVG(AE41,$AE$4:$AE$81,0)</f>
        <v>56</v>
      </c>
      <c r="BH41">
        <f>($BF$2*BD41)+($BG$2*BE41)+($BH$2*BF41)+($BI$2*BG41)</f>
        <v>58.474999999999994</v>
      </c>
      <c r="BJ41">
        <f>_xlfn.RANK.AVG(AK41,$AK$4:$AK$81,0)</f>
        <v>9</v>
      </c>
      <c r="BK41">
        <f>$BK$2*BJ41+$BM$2*BJ41</f>
        <v>9</v>
      </c>
      <c r="BM41" t="e">
        <f>(1/3)*BC41+(1/3)*BH41+(1/3)*BK41</f>
        <v>#VALUE!</v>
      </c>
    </row>
    <row r="42" spans="1:65">
      <c r="A42" s="17" t="s">
        <v>428</v>
      </c>
      <c r="B42" s="17" t="s">
        <v>429</v>
      </c>
      <c r="C42" s="18">
        <v>77506259540.970001</v>
      </c>
      <c r="D42" s="14">
        <v>282.489990234375</v>
      </c>
      <c r="E42" s="14">
        <v>23.501663208007813</v>
      </c>
      <c r="F42" s="14">
        <v>9.3603001012246168</v>
      </c>
      <c r="G42" s="14">
        <v>42271998976</v>
      </c>
      <c r="H42" s="14">
        <v>12.130000114440918</v>
      </c>
      <c r="I42" s="16" t="s">
        <v>28</v>
      </c>
      <c r="J42" s="16" t="s">
        <v>328</v>
      </c>
      <c r="K42" s="15">
        <v>305.298</v>
      </c>
      <c r="L42" s="15">
        <v>433.66300000000001</v>
      </c>
      <c r="M42" s="15">
        <v>547.78300000000002</v>
      </c>
      <c r="N42" s="16" t="s">
        <v>118</v>
      </c>
      <c r="O42" s="15" t="s">
        <v>18</v>
      </c>
      <c r="P42" s="15" t="s">
        <v>18</v>
      </c>
      <c r="Q42" s="15">
        <v>5.4665555953979492</v>
      </c>
      <c r="R42" s="15">
        <v>5.4675297737121582</v>
      </c>
      <c r="S42" s="16" t="s">
        <v>18</v>
      </c>
      <c r="T42" s="16" t="s">
        <v>18</v>
      </c>
      <c r="U42" s="16" t="s">
        <v>18</v>
      </c>
      <c r="V42" s="16" t="s">
        <v>18</v>
      </c>
      <c r="W42" s="16">
        <v>13</v>
      </c>
      <c r="X42" s="16" t="s">
        <v>18</v>
      </c>
      <c r="Y42" s="16">
        <v>66.615402221679688</v>
      </c>
      <c r="Z42" s="16">
        <v>23.076900482177734</v>
      </c>
      <c r="AA42" s="16" t="s">
        <v>18</v>
      </c>
      <c r="AB42" s="16">
        <v>6.0246233940124512</v>
      </c>
      <c r="AC42" s="16">
        <v>7.6676602363586426</v>
      </c>
      <c r="AD42" s="16">
        <v>7.1732692718505859</v>
      </c>
      <c r="AE42" s="16">
        <v>9.3747472763061523</v>
      </c>
      <c r="AF42" s="16">
        <v>8.5629987716674805</v>
      </c>
      <c r="AG42" s="16" t="s">
        <v>167</v>
      </c>
      <c r="AH42" s="16" t="s">
        <v>167</v>
      </c>
      <c r="AI42" s="16">
        <v>9.6380090713500977</v>
      </c>
      <c r="AJ42" s="16" t="s">
        <v>167</v>
      </c>
      <c r="AK42" s="16" t="s">
        <v>167</v>
      </c>
      <c r="AL42" s="16" t="s">
        <v>18</v>
      </c>
      <c r="AM42" s="16">
        <v>1.125</v>
      </c>
      <c r="AN42" s="16">
        <v>24</v>
      </c>
      <c r="AO42" s="16">
        <v>22</v>
      </c>
      <c r="AP42" s="16" t="s">
        <v>18</v>
      </c>
      <c r="AQ42" s="16" t="s">
        <v>18</v>
      </c>
      <c r="AR42" s="16" t="s">
        <v>18</v>
      </c>
      <c r="AS42" s="16" t="s">
        <v>66</v>
      </c>
      <c r="AT42" s="16" t="s">
        <v>18</v>
      </c>
      <c r="AU42" s="16">
        <v>63</v>
      </c>
      <c r="AV42" s="16">
        <v>2</v>
      </c>
      <c r="AW42" s="16" t="s">
        <v>18</v>
      </c>
      <c r="AX42">
        <f>K42+L42+M42</f>
        <v>1286.7440000000001</v>
      </c>
      <c r="AY42">
        <f>_xlfn.RANK.AVG(AX42,$AX$4:$AX$81,1)</f>
        <v>33</v>
      </c>
      <c r="AZ42">
        <f>_xlfn.RANK.AVG(Q42,$Q$4:$Q$81,0)</f>
        <v>24</v>
      </c>
      <c r="BA42">
        <f>IF(U42=$AZ$2,1,0)</f>
        <v>0</v>
      </c>
      <c r="BC42">
        <f>($BB$2*AY42)+($BC$2*AZ42)+($BD$2*-BA42)</f>
        <v>24.150000000000002</v>
      </c>
      <c r="BD42">
        <f>_xlfn.RANK.AVG(AC42,$AC$4:$AC$81,0)</f>
        <v>47</v>
      </c>
      <c r="BE42">
        <f>_xlfn.RANK.AVG(AB42,$AB$4:$AB$81,0)</f>
        <v>58</v>
      </c>
      <c r="BF42">
        <f>_xlfn.RANK.AVG(Z42,$Z$4:$Z$81,0)</f>
        <v>70</v>
      </c>
      <c r="BG42">
        <f>_xlfn.RANK.AVG(AE42,$AE$4:$AE$81,0)</f>
        <v>9</v>
      </c>
      <c r="BH42">
        <f>($BF$2*BD42)+($BG$2*BE42)+($BH$2*BF42)+($BI$2*BG42)</f>
        <v>42.35</v>
      </c>
      <c r="BJ42" t="e">
        <f>_xlfn.RANK.AVG(AK42,$AK$4:$AK$81,0)</f>
        <v>#VALUE!</v>
      </c>
      <c r="BK42" t="e">
        <f>$BK$2*BJ42+$BM$2*BJ42</f>
        <v>#VALUE!</v>
      </c>
      <c r="BM42" t="e">
        <f>(1/3)*BC42+(1/3)*BH42+(1/3)*BK42</f>
        <v>#VALUE!</v>
      </c>
    </row>
    <row r="43" spans="1:65">
      <c r="A43" s="17" t="s">
        <v>452</v>
      </c>
      <c r="B43" s="17" t="s">
        <v>453</v>
      </c>
      <c r="C43" s="18">
        <v>71369468544.659988</v>
      </c>
      <c r="D43" s="14">
        <v>555.78997802734375</v>
      </c>
      <c r="E43" s="14">
        <v>26.459863662719727</v>
      </c>
      <c r="F43" s="14">
        <v>20.986670964369768</v>
      </c>
      <c r="G43" s="14">
        <v>19826042880</v>
      </c>
      <c r="H43" s="14">
        <v>20.510000228881836</v>
      </c>
      <c r="I43" s="16" t="s">
        <v>28</v>
      </c>
      <c r="J43" s="16" t="s">
        <v>273</v>
      </c>
      <c r="K43" s="15">
        <v>138.34100000000001</v>
      </c>
      <c r="L43" s="15">
        <v>662.58</v>
      </c>
      <c r="M43" s="15">
        <v>4856.1409999999996</v>
      </c>
      <c r="N43" s="16" t="s">
        <v>118</v>
      </c>
      <c r="O43" s="15" t="s">
        <v>18</v>
      </c>
      <c r="P43" s="15" t="s">
        <v>18</v>
      </c>
      <c r="Q43" s="15" t="s">
        <v>167</v>
      </c>
      <c r="R43" s="15">
        <v>2.8127400875091553</v>
      </c>
      <c r="S43" s="16" t="s">
        <v>18</v>
      </c>
      <c r="T43" s="16" t="s">
        <v>18</v>
      </c>
      <c r="U43" s="16" t="s">
        <v>18</v>
      </c>
      <c r="V43" s="16" t="s">
        <v>18</v>
      </c>
      <c r="W43" s="16">
        <v>11</v>
      </c>
      <c r="X43" s="16">
        <v>83.333297729492188</v>
      </c>
      <c r="Y43" s="16">
        <v>60.363601684570313</v>
      </c>
      <c r="Z43" s="16">
        <v>45.454498291015625</v>
      </c>
      <c r="AA43" s="16">
        <v>96</v>
      </c>
      <c r="AB43" s="16">
        <v>6.9255146980285645</v>
      </c>
      <c r="AC43" s="16">
        <v>8.905919075012207</v>
      </c>
      <c r="AD43" s="16">
        <v>7.2977132797241211</v>
      </c>
      <c r="AE43" s="16">
        <v>7.8653569221496582</v>
      </c>
      <c r="AF43" s="16">
        <v>3</v>
      </c>
      <c r="AG43" s="16" t="s">
        <v>167</v>
      </c>
      <c r="AH43" s="16" t="s">
        <v>167</v>
      </c>
      <c r="AI43" s="16" t="s">
        <v>167</v>
      </c>
      <c r="AJ43" s="16" t="s">
        <v>167</v>
      </c>
      <c r="AK43" s="16">
        <v>5.871302604675293</v>
      </c>
      <c r="AL43" s="16" t="s">
        <v>18</v>
      </c>
      <c r="AM43" s="16" t="s">
        <v>18</v>
      </c>
      <c r="AN43" s="16" t="s">
        <v>18</v>
      </c>
      <c r="AO43" s="16" t="s">
        <v>18</v>
      </c>
      <c r="AP43" s="16" t="s">
        <v>18</v>
      </c>
      <c r="AQ43" s="16" t="s">
        <v>18</v>
      </c>
      <c r="AR43" s="16" t="s">
        <v>18</v>
      </c>
      <c r="AS43" s="16" t="s">
        <v>69</v>
      </c>
      <c r="AT43" s="16" t="s">
        <v>18</v>
      </c>
      <c r="AU43" s="16">
        <v>84</v>
      </c>
      <c r="AV43" s="16">
        <v>6</v>
      </c>
      <c r="AW43" s="16" t="s">
        <v>18</v>
      </c>
      <c r="AX43">
        <f>K43+L43+M43</f>
        <v>5657.0619999999999</v>
      </c>
      <c r="AY43">
        <f>_xlfn.RANK.AVG(AX43,$AX$4:$AX$81,1)</f>
        <v>43</v>
      </c>
      <c r="AZ43" t="e">
        <f>_xlfn.RANK.AVG(Q43,$Q$4:$Q$81,0)</f>
        <v>#VALUE!</v>
      </c>
      <c r="BA43">
        <f>IF(U43=$AZ$2,1,0)</f>
        <v>0</v>
      </c>
      <c r="BC43" t="e">
        <f>($BB$2*AY43)+($BC$2*AZ43)+($BD$2*-BA43)</f>
        <v>#VALUE!</v>
      </c>
      <c r="BD43">
        <f>_xlfn.RANK.AVG(AC43,$AC$4:$AC$81,0)</f>
        <v>8</v>
      </c>
      <c r="BE43">
        <f>_xlfn.RANK.AVG(AB43,$AB$4:$AB$81,0)</f>
        <v>45</v>
      </c>
      <c r="BF43">
        <f>_xlfn.RANK.AVG(Z43,$Z$4:$Z$81,0)</f>
        <v>4.5</v>
      </c>
      <c r="BG43">
        <f>_xlfn.RANK.AVG(AE43,$AE$4:$AE$81,0)</f>
        <v>63</v>
      </c>
      <c r="BH43">
        <f>($BF$2*BD43)+($BG$2*BE43)+($BH$2*BF43)+($BI$2*BG43)</f>
        <v>35.075000000000003</v>
      </c>
      <c r="BJ43">
        <f>_xlfn.RANK.AVG(AK43,$AK$4:$AK$81,0)</f>
        <v>13</v>
      </c>
      <c r="BK43">
        <f>$BK$2*BJ43+$BM$2*BJ43</f>
        <v>13</v>
      </c>
      <c r="BM43" t="e">
        <f>(1/3)*BC43+(1/3)*BH43+(1/3)*BK43</f>
        <v>#VALUE!</v>
      </c>
    </row>
    <row r="44" spans="1:65">
      <c r="A44" s="17" t="s">
        <v>456</v>
      </c>
      <c r="B44" s="17" t="s">
        <v>457</v>
      </c>
      <c r="C44" s="18">
        <v>70908773293.539993</v>
      </c>
      <c r="D44" s="14">
        <v>478.66000366210938</v>
      </c>
      <c r="E44" s="14">
        <v>30.537574768066406</v>
      </c>
      <c r="F44" s="14">
        <v>2.6618511312829662</v>
      </c>
      <c r="G44" s="14">
        <v>39289999360</v>
      </c>
      <c r="H44" s="14">
        <v>13.515182733535767</v>
      </c>
      <c r="I44" s="16" t="s">
        <v>28</v>
      </c>
      <c r="J44" s="16" t="s">
        <v>328</v>
      </c>
      <c r="K44" s="15">
        <v>295.46699999999998</v>
      </c>
      <c r="L44" s="15">
        <v>979.88400000000001</v>
      </c>
      <c r="M44" s="15">
        <v>2589.27</v>
      </c>
      <c r="N44" s="16" t="s">
        <v>122</v>
      </c>
      <c r="O44" s="15" t="s">
        <v>18</v>
      </c>
      <c r="P44" s="15" t="s">
        <v>18</v>
      </c>
      <c r="Q44" s="15">
        <v>4.3048491477966309</v>
      </c>
      <c r="R44" s="15">
        <v>6.0230870246887207</v>
      </c>
      <c r="S44" s="16" t="s">
        <v>114</v>
      </c>
      <c r="T44" s="16" t="s">
        <v>114</v>
      </c>
      <c r="U44" s="16" t="s">
        <v>114</v>
      </c>
      <c r="V44" s="16" t="s">
        <v>114</v>
      </c>
      <c r="W44" s="16">
        <v>13</v>
      </c>
      <c r="X44" s="16" t="s">
        <v>18</v>
      </c>
      <c r="Y44" s="16">
        <v>65.076896667480469</v>
      </c>
      <c r="Z44" s="16">
        <v>46.153800964355469</v>
      </c>
      <c r="AA44" s="16" t="s">
        <v>18</v>
      </c>
      <c r="AB44" s="16">
        <v>7.0218110084533691</v>
      </c>
      <c r="AC44" s="16">
        <v>8.7061586380004883</v>
      </c>
      <c r="AD44" s="16">
        <v>8.2550067901611328</v>
      </c>
      <c r="AE44" s="16">
        <v>8.8354215621948242</v>
      </c>
      <c r="AF44" s="16">
        <v>3</v>
      </c>
      <c r="AG44" s="16" t="s">
        <v>167</v>
      </c>
      <c r="AH44" s="16" t="s">
        <v>167</v>
      </c>
      <c r="AI44" s="16">
        <v>2.25</v>
      </c>
      <c r="AJ44" s="16" t="s">
        <v>167</v>
      </c>
      <c r="AK44" s="16" t="s">
        <v>167</v>
      </c>
      <c r="AL44" s="16" t="s">
        <v>18</v>
      </c>
      <c r="AM44" s="16" t="s">
        <v>18</v>
      </c>
      <c r="AN44" s="16">
        <v>25</v>
      </c>
      <c r="AO44" s="16">
        <v>4.0500001907348633</v>
      </c>
      <c r="AP44" s="16" t="s">
        <v>18</v>
      </c>
      <c r="AQ44" s="16" t="s">
        <v>18</v>
      </c>
      <c r="AR44" s="16" t="s">
        <v>18</v>
      </c>
      <c r="AS44" s="16" t="s">
        <v>67</v>
      </c>
      <c r="AT44" s="16" t="s">
        <v>18</v>
      </c>
      <c r="AU44" s="16">
        <v>97</v>
      </c>
      <c r="AV44" s="16">
        <v>4</v>
      </c>
      <c r="AW44" s="16" t="s">
        <v>114</v>
      </c>
      <c r="AX44">
        <f>K44+L44+M44</f>
        <v>3864.6210000000001</v>
      </c>
      <c r="AY44">
        <f>_xlfn.RANK.AVG(AX44,$AX$4:$AX$81,1)</f>
        <v>38</v>
      </c>
      <c r="AZ44">
        <f>_xlfn.RANK.AVG(Q44,$Q$4:$Q$81,0)</f>
        <v>31</v>
      </c>
      <c r="BA44">
        <f>IF(U44=$AZ$2,1,0)</f>
        <v>1</v>
      </c>
      <c r="BC44">
        <f>($BB$2*AY44)+($BC$2*AZ44)+($BD$2*-BA44)</f>
        <v>28.450000000000003</v>
      </c>
      <c r="BD44">
        <f>_xlfn.RANK.AVG(AC44,$AC$4:$AC$81,0)</f>
        <v>15</v>
      </c>
      <c r="BE44">
        <f>_xlfn.RANK.AVG(AB44,$AB$4:$AB$81,0)</f>
        <v>42</v>
      </c>
      <c r="BF44">
        <f>_xlfn.RANK.AVG(Z44,$Z$4:$Z$81,0)</f>
        <v>2</v>
      </c>
      <c r="BG44">
        <f>_xlfn.RANK.AVG(AE44,$AE$4:$AE$81,0)</f>
        <v>29</v>
      </c>
      <c r="BH44">
        <f>($BF$2*BD44)+($BG$2*BE44)+($BH$2*BF44)+($BI$2*BG44)</f>
        <v>25.35</v>
      </c>
      <c r="BJ44" t="e">
        <f>_xlfn.RANK.AVG(AK44,$AK$4:$AK$81,0)</f>
        <v>#VALUE!</v>
      </c>
      <c r="BK44" t="e">
        <f>$BK$2*BJ44+$BM$2*BJ44</f>
        <v>#VALUE!</v>
      </c>
      <c r="BM44" t="e">
        <f>(1/3)*BC44+(1/3)*BH44+(1/3)*BK44</f>
        <v>#VALUE!</v>
      </c>
    </row>
    <row r="45" spans="1:65">
      <c r="A45" s="17" t="s">
        <v>462</v>
      </c>
      <c r="B45" s="17" t="s">
        <v>463</v>
      </c>
      <c r="C45" s="18">
        <v>69695133152.699997</v>
      </c>
      <c r="D45" s="14">
        <v>687.030029296875</v>
      </c>
      <c r="E45" s="14">
        <v>47.446826934814453</v>
      </c>
      <c r="F45" s="14">
        <v>14.250804281489593</v>
      </c>
      <c r="G45" s="14">
        <v>9410151168</v>
      </c>
      <c r="H45" s="14">
        <v>14.720000267028809</v>
      </c>
      <c r="I45" s="16" t="s">
        <v>28</v>
      </c>
      <c r="J45" s="16" t="s">
        <v>42</v>
      </c>
      <c r="K45" s="15">
        <v>555.04600000000005</v>
      </c>
      <c r="L45" s="15">
        <v>106.133</v>
      </c>
      <c r="M45" s="15">
        <v>823.12400000000002</v>
      </c>
      <c r="N45" s="16" t="s">
        <v>118</v>
      </c>
      <c r="O45" s="15" t="s">
        <v>18</v>
      </c>
      <c r="P45" s="15" t="s">
        <v>18</v>
      </c>
      <c r="Q45" s="15" t="s">
        <v>167</v>
      </c>
      <c r="R45" s="15">
        <v>1.3696001768112183</v>
      </c>
      <c r="S45" s="16" t="s">
        <v>18</v>
      </c>
      <c r="T45" s="16" t="s">
        <v>18</v>
      </c>
      <c r="U45" s="16" t="s">
        <v>18</v>
      </c>
      <c r="V45" s="16" t="s">
        <v>18</v>
      </c>
      <c r="W45" s="16">
        <v>11</v>
      </c>
      <c r="X45" s="16">
        <v>70</v>
      </c>
      <c r="Y45" s="16">
        <v>67</v>
      </c>
      <c r="Z45" s="16">
        <v>27.272699356079102</v>
      </c>
      <c r="AA45" s="16">
        <v>75</v>
      </c>
      <c r="AB45" s="16">
        <v>6.0108199119567871</v>
      </c>
      <c r="AC45" s="16">
        <v>8.2568483352661133</v>
      </c>
      <c r="AD45" s="16">
        <v>7.3002862930297852</v>
      </c>
      <c r="AE45" s="16">
        <v>8.4657583236694336</v>
      </c>
      <c r="AF45" s="16" t="s">
        <v>167</v>
      </c>
      <c r="AG45" s="16" t="s">
        <v>167</v>
      </c>
      <c r="AH45" s="16">
        <v>1.7294820547103882</v>
      </c>
      <c r="AI45" s="16">
        <v>10</v>
      </c>
      <c r="AJ45" s="16" t="s">
        <v>167</v>
      </c>
      <c r="AK45" s="16" t="s">
        <v>167</v>
      </c>
      <c r="AL45" s="16" t="s">
        <v>18</v>
      </c>
      <c r="AM45" s="16" t="s">
        <v>18</v>
      </c>
      <c r="AN45" s="16">
        <v>35.5</v>
      </c>
      <c r="AO45" s="16">
        <v>2.2400000095367432</v>
      </c>
      <c r="AP45" s="16" t="s">
        <v>18</v>
      </c>
      <c r="AQ45" s="16" t="s">
        <v>18</v>
      </c>
      <c r="AR45" s="16" t="s">
        <v>18</v>
      </c>
      <c r="AS45" s="16" t="s">
        <v>66</v>
      </c>
      <c r="AT45" s="16" t="s">
        <v>18</v>
      </c>
      <c r="AU45" s="16">
        <v>79</v>
      </c>
      <c r="AV45" s="16">
        <v>8</v>
      </c>
      <c r="AW45" s="16" t="s">
        <v>18</v>
      </c>
      <c r="AX45">
        <f>K45+L45+M45</f>
        <v>1484.3030000000001</v>
      </c>
      <c r="AY45">
        <f>_xlfn.RANK.AVG(AX45,$AX$4:$AX$81,1)</f>
        <v>34</v>
      </c>
      <c r="AZ45" t="e">
        <f>_xlfn.RANK.AVG(Q45,$Q$4:$Q$81,0)</f>
        <v>#VALUE!</v>
      </c>
      <c r="BA45">
        <f>IF(U45=$AZ$2,1,0)</f>
        <v>0</v>
      </c>
      <c r="BC45" t="e">
        <f>($BB$2*AY45)+($BC$2*AZ45)+($BD$2*-BA45)</f>
        <v>#VALUE!</v>
      </c>
      <c r="BD45">
        <f>_xlfn.RANK.AVG(AC45,$AC$4:$AC$81,0)</f>
        <v>31</v>
      </c>
      <c r="BE45">
        <f>_xlfn.RANK.AVG(AB45,$AB$4:$AB$81,0)</f>
        <v>60</v>
      </c>
      <c r="BF45">
        <f>_xlfn.RANK.AVG(Z45,$Z$4:$Z$81,0)</f>
        <v>58.5</v>
      </c>
      <c r="BG45">
        <f>_xlfn.RANK.AVG(AE45,$AE$4:$AE$81,0)</f>
        <v>53</v>
      </c>
      <c r="BH45">
        <f>($BF$2*BD45)+($BG$2*BE45)+($BH$2*BF45)+($BI$2*BG45)</f>
        <v>50.424999999999997</v>
      </c>
      <c r="BJ45" t="e">
        <f>_xlfn.RANK.AVG(AK45,$AK$4:$AK$81,0)</f>
        <v>#VALUE!</v>
      </c>
      <c r="BK45" t="e">
        <f>$BK$2*BJ45+$BM$2*BJ45</f>
        <v>#VALUE!</v>
      </c>
      <c r="BM45" t="e">
        <f>(1/3)*BC45+(1/3)*BH45+(1/3)*BK45</f>
        <v>#VALUE!</v>
      </c>
    </row>
    <row r="46" spans="1:65">
      <c r="A46" s="17" t="s">
        <v>469</v>
      </c>
      <c r="B46" s="17" t="s">
        <v>470</v>
      </c>
      <c r="C46" s="18">
        <v>68484671047.599998</v>
      </c>
      <c r="D46" s="14">
        <v>1231.5999755859375</v>
      </c>
      <c r="E46" s="14">
        <v>50.707584381103516</v>
      </c>
      <c r="F46" s="14">
        <v>21.74772689892286</v>
      </c>
      <c r="G46" s="14">
        <v>6976999936</v>
      </c>
      <c r="H46" s="14">
        <v>23.559999942779541</v>
      </c>
      <c r="I46" s="16" t="s">
        <v>28</v>
      </c>
      <c r="J46" s="16" t="s">
        <v>328</v>
      </c>
      <c r="K46" s="15">
        <v>39.887</v>
      </c>
      <c r="L46" s="15">
        <v>54.96</v>
      </c>
      <c r="M46" s="15">
        <v>52.036000000000001</v>
      </c>
      <c r="N46" s="16" t="s">
        <v>118</v>
      </c>
      <c r="O46" s="15" t="s">
        <v>18</v>
      </c>
      <c r="P46" s="15" t="s">
        <v>18</v>
      </c>
      <c r="Q46" s="15">
        <v>4.3005561828613281</v>
      </c>
      <c r="R46" s="15">
        <v>6.9515624046325684</v>
      </c>
      <c r="S46" s="16" t="s">
        <v>114</v>
      </c>
      <c r="T46" s="16" t="s">
        <v>18</v>
      </c>
      <c r="U46" s="16" t="s">
        <v>18</v>
      </c>
      <c r="V46" s="16" t="s">
        <v>18</v>
      </c>
      <c r="W46" s="16">
        <v>10</v>
      </c>
      <c r="X46" s="16">
        <v>75</v>
      </c>
      <c r="Y46" s="16">
        <v>60.700000762939453</v>
      </c>
      <c r="Z46" s="16">
        <v>20</v>
      </c>
      <c r="AA46" s="16">
        <v>75</v>
      </c>
      <c r="AB46" s="16">
        <v>4.8273096084594727</v>
      </c>
      <c r="AC46" s="16">
        <v>7.3318777084350586</v>
      </c>
      <c r="AD46" s="16">
        <v>6.0494928359985352</v>
      </c>
      <c r="AE46" s="16">
        <v>8.7868137359619141</v>
      </c>
      <c r="AF46" s="16">
        <v>2</v>
      </c>
      <c r="AG46" s="16" t="s">
        <v>167</v>
      </c>
      <c r="AH46" s="16" t="s">
        <v>167</v>
      </c>
      <c r="AI46" s="16">
        <v>1.5</v>
      </c>
      <c r="AJ46" s="16" t="s">
        <v>167</v>
      </c>
      <c r="AK46" s="16" t="s">
        <v>167</v>
      </c>
      <c r="AL46" s="16" t="s">
        <v>18</v>
      </c>
      <c r="AM46" s="16" t="s">
        <v>18</v>
      </c>
      <c r="AN46" s="16" t="s">
        <v>18</v>
      </c>
      <c r="AO46" s="16">
        <v>18</v>
      </c>
      <c r="AP46" s="16" t="s">
        <v>18</v>
      </c>
      <c r="AQ46" s="16" t="s">
        <v>18</v>
      </c>
      <c r="AR46" s="16" t="s">
        <v>18</v>
      </c>
      <c r="AS46" s="16" t="s">
        <v>71</v>
      </c>
      <c r="AT46" s="16" t="s">
        <v>18</v>
      </c>
      <c r="AU46" s="16">
        <v>43</v>
      </c>
      <c r="AV46" s="16">
        <v>10</v>
      </c>
      <c r="AW46" s="16" t="s">
        <v>18</v>
      </c>
      <c r="AX46">
        <f>K46+L46+M46</f>
        <v>146.88300000000001</v>
      </c>
      <c r="AY46">
        <f>_xlfn.RANK.AVG(AX46,$AX$4:$AX$81,1)</f>
        <v>13</v>
      </c>
      <c r="AZ46">
        <f>_xlfn.RANK.AVG(Q46,$Q$4:$Q$81,0)</f>
        <v>32</v>
      </c>
      <c r="BA46">
        <f>IF(U46=$AZ$2,1,0)</f>
        <v>0</v>
      </c>
      <c r="BC46">
        <f>($BB$2*AY46)+($BC$2*AZ46)+($BD$2*-BA46)</f>
        <v>15.15</v>
      </c>
      <c r="BD46">
        <f>_xlfn.RANK.AVG(AC46,$AC$4:$AC$81,0)</f>
        <v>58</v>
      </c>
      <c r="BE46">
        <f>_xlfn.RANK.AVG(AB46,$AB$4:$AB$81,0)</f>
        <v>73</v>
      </c>
      <c r="BF46">
        <f>_xlfn.RANK.AVG(Z46,$Z$4:$Z$81,0)</f>
        <v>74</v>
      </c>
      <c r="BG46">
        <f>_xlfn.RANK.AVG(AE46,$AE$4:$AE$81,0)</f>
        <v>32</v>
      </c>
      <c r="BH46">
        <f>($BF$2*BD46)+($BG$2*BE46)+($BH$2*BF46)+($BI$2*BG46)</f>
        <v>57.1</v>
      </c>
      <c r="BJ46" t="e">
        <f>_xlfn.RANK.AVG(AK46,$AK$4:$AK$81,0)</f>
        <v>#VALUE!</v>
      </c>
      <c r="BK46" t="e">
        <f>$BK$2*BJ46+$BM$2*BJ46</f>
        <v>#VALUE!</v>
      </c>
      <c r="BM46" t="e">
        <f>(1/3)*BC46+(1/3)*BH46+(1/3)*BK46</f>
        <v>#VALUE!</v>
      </c>
    </row>
    <row r="47" spans="1:65">
      <c r="A47" s="17" t="s">
        <v>471</v>
      </c>
      <c r="B47" s="17" t="s">
        <v>472</v>
      </c>
      <c r="C47" s="18">
        <v>68167081644.799995</v>
      </c>
      <c r="D47" s="14">
        <v>300.20001220703125</v>
      </c>
      <c r="E47" s="14">
        <v>34.083034515380859</v>
      </c>
      <c r="F47" s="14">
        <v>23.44990705133554</v>
      </c>
      <c r="G47" s="14">
        <v>17677499648</v>
      </c>
      <c r="H47" s="14">
        <v>8.8400000333786011</v>
      </c>
      <c r="I47" s="16" t="s">
        <v>28</v>
      </c>
      <c r="J47" s="16" t="s">
        <v>57</v>
      </c>
      <c r="K47" s="15">
        <v>196.577</v>
      </c>
      <c r="L47" s="15">
        <v>122.339</v>
      </c>
      <c r="M47" s="15">
        <v>425442.413</v>
      </c>
      <c r="N47" s="16" t="s">
        <v>118</v>
      </c>
      <c r="O47" s="15" t="s">
        <v>18</v>
      </c>
      <c r="P47" s="15" t="s">
        <v>18</v>
      </c>
      <c r="Q47" s="15" t="s">
        <v>167</v>
      </c>
      <c r="R47" s="15">
        <v>8.5530776977539063</v>
      </c>
      <c r="S47" s="16" t="s">
        <v>18</v>
      </c>
      <c r="T47" s="16" t="s">
        <v>18</v>
      </c>
      <c r="U47" s="16" t="s">
        <v>114</v>
      </c>
      <c r="V47" s="16" t="s">
        <v>18</v>
      </c>
      <c r="W47" s="16">
        <v>12</v>
      </c>
      <c r="X47" s="16" t="s">
        <v>18</v>
      </c>
      <c r="Y47" s="16" t="s">
        <v>18</v>
      </c>
      <c r="Z47" s="16">
        <v>50</v>
      </c>
      <c r="AA47" s="16" t="s">
        <v>18</v>
      </c>
      <c r="AB47" s="16">
        <v>7.3311100006103516</v>
      </c>
      <c r="AC47" s="16">
        <v>6.4121346473693848</v>
      </c>
      <c r="AD47" s="16">
        <v>6.4118709564208984</v>
      </c>
      <c r="AE47" s="16">
        <v>7.5609898567199707</v>
      </c>
      <c r="AF47" s="16">
        <v>2</v>
      </c>
      <c r="AG47" s="16" t="s">
        <v>167</v>
      </c>
      <c r="AH47" s="16" t="s">
        <v>167</v>
      </c>
      <c r="AI47" s="16" t="s">
        <v>167</v>
      </c>
      <c r="AJ47" s="16" t="s">
        <v>167</v>
      </c>
      <c r="AK47" s="16" t="s">
        <v>167</v>
      </c>
      <c r="AL47" s="16" t="s">
        <v>18</v>
      </c>
      <c r="AM47" s="16">
        <v>0.97297301676058701</v>
      </c>
      <c r="AN47" s="16">
        <v>25.899999618530273</v>
      </c>
      <c r="AO47" s="16" t="s">
        <v>18</v>
      </c>
      <c r="AP47" s="16" t="s">
        <v>18</v>
      </c>
      <c r="AQ47" s="16" t="s">
        <v>18</v>
      </c>
      <c r="AR47" s="16" t="s">
        <v>18</v>
      </c>
      <c r="AS47" s="16" t="s">
        <v>68</v>
      </c>
      <c r="AT47" s="16" t="s">
        <v>18</v>
      </c>
      <c r="AU47" s="16">
        <v>97</v>
      </c>
      <c r="AV47" s="16">
        <v>4</v>
      </c>
      <c r="AW47" s="16" t="s">
        <v>18</v>
      </c>
      <c r="AX47">
        <f>K47+L47+M47</f>
        <v>425761.32900000003</v>
      </c>
      <c r="AY47">
        <f>_xlfn.RANK.AVG(AX47,$AX$4:$AX$81,1)</f>
        <v>76</v>
      </c>
      <c r="AZ47" t="e">
        <f>_xlfn.RANK.AVG(Q47,$Q$4:$Q$81,0)</f>
        <v>#VALUE!</v>
      </c>
      <c r="BA47">
        <f>IF(U47=$AZ$2,1,0)</f>
        <v>1</v>
      </c>
      <c r="BC47" t="e">
        <f>($BB$2*AY47)+($BC$2*AZ47)+($BD$2*-BA47)</f>
        <v>#VALUE!</v>
      </c>
      <c r="BD47">
        <f>_xlfn.RANK.AVG(AC47,$AC$4:$AC$81,0)</f>
        <v>70</v>
      </c>
      <c r="BE47">
        <f>_xlfn.RANK.AVG(AB47,$AB$4:$AB$81,0)</f>
        <v>32</v>
      </c>
      <c r="BF47">
        <f>_xlfn.RANK.AVG(Z47,$Z$4:$Z$81,0)</f>
        <v>1</v>
      </c>
      <c r="BG47">
        <f>_xlfn.RANK.AVG(AE47,$AE$4:$AE$81,0)</f>
        <v>66</v>
      </c>
      <c r="BH47">
        <f>($BF$2*BD47)+($BG$2*BE47)+($BH$2*BF47)+($BI$2*BG47)</f>
        <v>47.05</v>
      </c>
      <c r="BJ47" t="e">
        <f>_xlfn.RANK.AVG(AK47,$AK$4:$AK$81,0)</f>
        <v>#VALUE!</v>
      </c>
      <c r="BK47" t="e">
        <f>$BK$2*BJ47+$BM$2*BJ47</f>
        <v>#VALUE!</v>
      </c>
      <c r="BM47" t="e">
        <f>(1/3)*BC47+(1/3)*BH47+(1/3)*BK47</f>
        <v>#VALUE!</v>
      </c>
    </row>
    <row r="48" spans="1:65">
      <c r="A48" s="17" t="s">
        <v>483</v>
      </c>
      <c r="B48" s="17" t="s">
        <v>484</v>
      </c>
      <c r="C48" s="18">
        <v>64842214000.000008</v>
      </c>
      <c r="D48" s="14">
        <v>113.41999816894531</v>
      </c>
      <c r="E48" s="14">
        <v>29.991985321044922</v>
      </c>
      <c r="F48" s="14">
        <v>17.110130592783655</v>
      </c>
      <c r="G48" s="14">
        <v>15908999680</v>
      </c>
      <c r="H48" s="14">
        <v>19.290000557899475</v>
      </c>
      <c r="I48" s="16" t="s">
        <v>28</v>
      </c>
      <c r="J48" s="16" t="s">
        <v>340</v>
      </c>
      <c r="K48" s="15">
        <v>144.571</v>
      </c>
      <c r="L48" s="15">
        <v>439.97</v>
      </c>
      <c r="M48" s="15">
        <v>188374.45699999999</v>
      </c>
      <c r="N48" s="16" t="s">
        <v>118</v>
      </c>
      <c r="O48" s="15" t="s">
        <v>18</v>
      </c>
      <c r="P48" s="15" t="s">
        <v>18</v>
      </c>
      <c r="Q48" s="15" t="s">
        <v>167</v>
      </c>
      <c r="R48" s="15">
        <v>6.1257953643798828</v>
      </c>
      <c r="S48" s="16" t="s">
        <v>114</v>
      </c>
      <c r="T48" s="16" t="s">
        <v>114</v>
      </c>
      <c r="U48" s="16" t="s">
        <v>114</v>
      </c>
      <c r="V48" s="16" t="s">
        <v>18</v>
      </c>
      <c r="W48" s="16">
        <v>11</v>
      </c>
      <c r="X48" s="16">
        <v>92.307701110839844</v>
      </c>
      <c r="Y48" s="16">
        <v>61.636398315429688</v>
      </c>
      <c r="Z48" s="16">
        <v>27.272699356079102</v>
      </c>
      <c r="AA48" s="16">
        <v>75</v>
      </c>
      <c r="AB48" s="16">
        <v>6.8478889465332031</v>
      </c>
      <c r="AC48" s="16">
        <v>7.3389582633972168</v>
      </c>
      <c r="AD48" s="16">
        <v>4.8408308029174805</v>
      </c>
      <c r="AE48" s="16">
        <v>6.9300761222839355</v>
      </c>
      <c r="AF48" s="16">
        <v>7.2209072113037109</v>
      </c>
      <c r="AG48" s="16" t="s">
        <v>167</v>
      </c>
      <c r="AH48" s="16" t="s">
        <v>167</v>
      </c>
      <c r="AI48" s="16" t="s">
        <v>167</v>
      </c>
      <c r="AJ48" s="16" t="s">
        <v>167</v>
      </c>
      <c r="AK48" s="16">
        <v>5.7434453964233398</v>
      </c>
      <c r="AL48" s="16" t="s">
        <v>18</v>
      </c>
      <c r="AM48" s="16">
        <v>0.69696969696969691</v>
      </c>
      <c r="AN48" s="16">
        <v>33</v>
      </c>
      <c r="AO48" s="16" t="s">
        <v>18</v>
      </c>
      <c r="AP48" s="16" t="s">
        <v>18</v>
      </c>
      <c r="AQ48" s="16" t="s">
        <v>18</v>
      </c>
      <c r="AR48" s="16" t="s">
        <v>18</v>
      </c>
      <c r="AS48" s="16" t="s">
        <v>66</v>
      </c>
      <c r="AT48" s="16" t="s">
        <v>18</v>
      </c>
      <c r="AU48" s="16">
        <v>77</v>
      </c>
      <c r="AV48" s="16">
        <v>8</v>
      </c>
      <c r="AW48" s="16" t="s">
        <v>18</v>
      </c>
      <c r="AX48">
        <f>K48+L48+M48</f>
        <v>188958.99799999999</v>
      </c>
      <c r="AY48">
        <f>_xlfn.RANK.AVG(AX48,$AX$4:$AX$81,1)</f>
        <v>74</v>
      </c>
      <c r="AZ48" t="e">
        <f>_xlfn.RANK.AVG(Q48,$Q$4:$Q$81,0)</f>
        <v>#VALUE!</v>
      </c>
      <c r="BA48">
        <f>IF(U48=$AZ$2,1,0)</f>
        <v>1</v>
      </c>
      <c r="BC48" t="e">
        <f>($BB$2*AY48)+($BC$2*AZ48)+($BD$2*-BA48)</f>
        <v>#VALUE!</v>
      </c>
      <c r="BD48">
        <f>_xlfn.RANK.AVG(AC48,$AC$4:$AC$81,0)</f>
        <v>57</v>
      </c>
      <c r="BE48">
        <f>_xlfn.RANK.AVG(AB48,$AB$4:$AB$81,0)</f>
        <v>48</v>
      </c>
      <c r="BF48">
        <f>_xlfn.RANK.AVG(Z48,$Z$4:$Z$81,0)</f>
        <v>58.5</v>
      </c>
      <c r="BG48">
        <f>_xlfn.RANK.AVG(AE48,$AE$4:$AE$81,0)</f>
        <v>76</v>
      </c>
      <c r="BH48">
        <f>($BF$2*BD48)+($BG$2*BE48)+($BH$2*BF48)+($BI$2*BG48)</f>
        <v>60.224999999999994</v>
      </c>
      <c r="BJ48">
        <f>_xlfn.RANK.AVG(AK48,$AK$4:$AK$81,0)</f>
        <v>14</v>
      </c>
      <c r="BK48">
        <f>$BK$2*BJ48+$BM$2*BJ48</f>
        <v>14</v>
      </c>
      <c r="BM48" t="e">
        <f>(1/3)*BC48+(1/3)*BH48+(1/3)*BK48</f>
        <v>#VALUE!</v>
      </c>
    </row>
    <row r="49" spans="1:65">
      <c r="A49" s="17" t="s">
        <v>503</v>
      </c>
      <c r="B49" s="17" t="s">
        <v>504</v>
      </c>
      <c r="C49" s="18">
        <v>58695028529.989998</v>
      </c>
      <c r="D49" s="14">
        <v>106.06999969482422</v>
      </c>
      <c r="E49" s="14">
        <v>11.623295783996582</v>
      </c>
      <c r="F49" s="14">
        <v>-1.3869614341835312</v>
      </c>
      <c r="G49" s="14">
        <v>32681000448</v>
      </c>
      <c r="H49" s="14">
        <v>-12.616376399993896</v>
      </c>
      <c r="I49" s="16" t="s">
        <v>28</v>
      </c>
      <c r="J49" s="16" t="s">
        <v>264</v>
      </c>
      <c r="K49" s="15">
        <v>1920.8209999999999</v>
      </c>
      <c r="L49" s="15">
        <v>1385.9690000000001</v>
      </c>
      <c r="M49" s="15">
        <v>10917.870999999999</v>
      </c>
      <c r="N49" s="16" t="s">
        <v>118</v>
      </c>
      <c r="O49" s="15" t="s">
        <v>18</v>
      </c>
      <c r="P49" s="15" t="s">
        <v>18</v>
      </c>
      <c r="Q49" s="15" t="s">
        <v>167</v>
      </c>
      <c r="R49" s="15">
        <v>5.8365859985351563</v>
      </c>
      <c r="S49" s="16" t="s">
        <v>18</v>
      </c>
      <c r="T49" s="16" t="s">
        <v>18</v>
      </c>
      <c r="U49" s="16" t="s">
        <v>114</v>
      </c>
      <c r="V49" s="16" t="s">
        <v>18</v>
      </c>
      <c r="W49" s="16">
        <v>12</v>
      </c>
      <c r="X49" s="16" t="s">
        <v>18</v>
      </c>
      <c r="Y49" s="16">
        <v>63.166698455810547</v>
      </c>
      <c r="Z49" s="16">
        <v>33.333301544189453</v>
      </c>
      <c r="AA49" s="16" t="s">
        <v>18</v>
      </c>
      <c r="AB49" s="16">
        <v>7.6542634963989258</v>
      </c>
      <c r="AC49" s="16">
        <v>8.7771263122558594</v>
      </c>
      <c r="AD49" s="16">
        <v>7.3722176551818848</v>
      </c>
      <c r="AE49" s="16">
        <v>8.6321115493774414</v>
      </c>
      <c r="AF49" s="16">
        <v>3</v>
      </c>
      <c r="AG49" s="16" t="s">
        <v>167</v>
      </c>
      <c r="AH49" s="16" t="s">
        <v>167</v>
      </c>
      <c r="AI49" s="16" t="s">
        <v>167</v>
      </c>
      <c r="AJ49" s="16" t="s">
        <v>167</v>
      </c>
      <c r="AK49" s="16">
        <v>6.1183652877807617</v>
      </c>
      <c r="AL49" s="16" t="s">
        <v>18</v>
      </c>
      <c r="AM49" s="16" t="s">
        <v>18</v>
      </c>
      <c r="AN49" s="16" t="s">
        <v>18</v>
      </c>
      <c r="AO49" s="16" t="s">
        <v>18</v>
      </c>
      <c r="AP49" s="16" t="s">
        <v>18</v>
      </c>
      <c r="AQ49" s="16" t="s">
        <v>18</v>
      </c>
      <c r="AR49" s="16" t="s">
        <v>18</v>
      </c>
      <c r="AS49" s="16" t="s">
        <v>68</v>
      </c>
      <c r="AT49" s="16" t="s">
        <v>18</v>
      </c>
      <c r="AU49" s="16">
        <v>70</v>
      </c>
      <c r="AV49" s="16">
        <v>6</v>
      </c>
      <c r="AW49" s="16" t="s">
        <v>18</v>
      </c>
      <c r="AX49">
        <f>K49+L49+M49</f>
        <v>14224.661</v>
      </c>
      <c r="AY49">
        <f>_xlfn.RANK.AVG(AX49,$AX$4:$AX$81,1)</f>
        <v>50</v>
      </c>
      <c r="AZ49" t="e">
        <f>_xlfn.RANK.AVG(Q49,$Q$4:$Q$81,0)</f>
        <v>#VALUE!</v>
      </c>
      <c r="BA49">
        <f>IF(U49=$AZ$2,1,0)</f>
        <v>1</v>
      </c>
      <c r="BC49" t="e">
        <f>($BB$2*AY49)+($BC$2*AZ49)+($BD$2*-BA49)</f>
        <v>#VALUE!</v>
      </c>
      <c r="BD49">
        <f>_xlfn.RANK.AVG(AC49,$AC$4:$AC$81,0)</f>
        <v>14</v>
      </c>
      <c r="BE49">
        <f>_xlfn.RANK.AVG(AB49,$AB$4:$AB$81,0)</f>
        <v>18</v>
      </c>
      <c r="BF49">
        <f>_xlfn.RANK.AVG(Z49,$Z$4:$Z$81,0)</f>
        <v>30</v>
      </c>
      <c r="BG49">
        <f>_xlfn.RANK.AVG(AE49,$AE$4:$AE$81,0)</f>
        <v>43</v>
      </c>
      <c r="BH49">
        <f>($BF$2*BD49)+($BG$2*BE49)+($BH$2*BF49)+($BI$2*BG49)</f>
        <v>26.299999999999997</v>
      </c>
      <c r="BJ49">
        <f>_xlfn.RANK.AVG(AK49,$AK$4:$AK$81,0)</f>
        <v>10</v>
      </c>
      <c r="BK49">
        <f>$BK$2*BJ49+$BM$2*BJ49</f>
        <v>10</v>
      </c>
      <c r="BM49" t="e">
        <f>(1/3)*BC49+(1/3)*BH49+(1/3)*BK49</f>
        <v>#VALUE!</v>
      </c>
    </row>
    <row r="50" spans="1:65">
      <c r="A50" s="17" t="s">
        <v>517</v>
      </c>
      <c r="B50" s="17" t="s">
        <v>518</v>
      </c>
      <c r="C50" s="18">
        <v>55687869193.599998</v>
      </c>
      <c r="D50" s="14">
        <v>57.919998168945313</v>
      </c>
      <c r="E50" s="14">
        <v>42.357772827148438</v>
      </c>
      <c r="F50" s="14">
        <v>18.204077895806758</v>
      </c>
      <c r="G50" s="14">
        <v>4059986944</v>
      </c>
      <c r="H50" s="14">
        <v>1.4150000214576721</v>
      </c>
      <c r="I50" s="16" t="s">
        <v>28</v>
      </c>
      <c r="J50" s="16" t="s">
        <v>42</v>
      </c>
      <c r="K50" s="15">
        <v>54.122999999999998</v>
      </c>
      <c r="L50" s="15">
        <v>15.907999999999999</v>
      </c>
      <c r="M50" s="15">
        <v>73.644999999999996</v>
      </c>
      <c r="N50" s="16" t="s">
        <v>122</v>
      </c>
      <c r="O50" s="15">
        <v>90.599998474121094</v>
      </c>
      <c r="P50" s="15">
        <v>23.413768452329489</v>
      </c>
      <c r="Q50" s="15" t="s">
        <v>167</v>
      </c>
      <c r="R50" s="15">
        <v>3.6687543392181396</v>
      </c>
      <c r="S50" s="16" t="s">
        <v>115</v>
      </c>
      <c r="T50" s="16" t="s">
        <v>114</v>
      </c>
      <c r="U50" s="16" t="s">
        <v>115</v>
      </c>
      <c r="V50" s="16" t="s">
        <v>114</v>
      </c>
      <c r="W50" s="16">
        <v>11</v>
      </c>
      <c r="X50" s="16">
        <v>81.818199157714844</v>
      </c>
      <c r="Y50" s="16">
        <v>61.181800842285156</v>
      </c>
      <c r="Z50" s="16">
        <v>18.181800842285156</v>
      </c>
      <c r="AA50" s="16">
        <v>75</v>
      </c>
      <c r="AB50" s="16">
        <v>5.020136833190918</v>
      </c>
      <c r="AC50" s="16">
        <v>6.2957024574279785</v>
      </c>
      <c r="AD50" s="16">
        <v>6.9856681823730469</v>
      </c>
      <c r="AE50" s="16">
        <v>8.8231430053710938</v>
      </c>
      <c r="AF50" s="16">
        <v>3</v>
      </c>
      <c r="AG50" s="16" t="s">
        <v>167</v>
      </c>
      <c r="AH50" s="16" t="s">
        <v>167</v>
      </c>
      <c r="AI50" s="16">
        <v>2</v>
      </c>
      <c r="AJ50" s="16">
        <v>0</v>
      </c>
      <c r="AK50" s="16" t="s">
        <v>167</v>
      </c>
      <c r="AL50" s="16" t="s">
        <v>18</v>
      </c>
      <c r="AM50" s="16" t="s">
        <v>18</v>
      </c>
      <c r="AN50" s="16">
        <v>40</v>
      </c>
      <c r="AO50" s="16" t="s">
        <v>18</v>
      </c>
      <c r="AP50" s="16" t="s">
        <v>18</v>
      </c>
      <c r="AQ50" s="16" t="s">
        <v>18</v>
      </c>
      <c r="AR50" s="16" t="s">
        <v>18</v>
      </c>
      <c r="AS50" s="16" t="s">
        <v>66</v>
      </c>
      <c r="AT50" s="16">
        <v>34.151493813499648</v>
      </c>
      <c r="AU50" s="16">
        <v>51</v>
      </c>
      <c r="AV50" s="16">
        <v>8</v>
      </c>
      <c r="AW50" s="16" t="s">
        <v>114</v>
      </c>
      <c r="AX50">
        <f>K50+L50+M50</f>
        <v>143.67599999999999</v>
      </c>
      <c r="AY50">
        <f>_xlfn.RANK.AVG(AX50,$AX$4:$AX$81,1)</f>
        <v>12</v>
      </c>
      <c r="AZ50" t="e">
        <f>_xlfn.RANK.AVG(Q50,$Q$4:$Q$81,0)</f>
        <v>#VALUE!</v>
      </c>
      <c r="BA50">
        <f>IF(U50=$AZ$2,1,0)</f>
        <v>0</v>
      </c>
      <c r="BC50" t="e">
        <f>($BB$2*AY50)+($BC$2*AZ50)+($BD$2*-BA50)</f>
        <v>#VALUE!</v>
      </c>
      <c r="BD50">
        <f>_xlfn.RANK.AVG(AC50,$AC$4:$AC$81,0)</f>
        <v>71</v>
      </c>
      <c r="BE50">
        <f>_xlfn.RANK.AVG(AB50,$AB$4:$AB$81,0)</f>
        <v>71</v>
      </c>
      <c r="BF50">
        <f>_xlfn.RANK.AVG(Z50,$Z$4:$Z$81,0)</f>
        <v>77</v>
      </c>
      <c r="BG50">
        <f>_xlfn.RANK.AVG(AE50,$AE$4:$AE$81,0)</f>
        <v>30</v>
      </c>
      <c r="BH50">
        <f>($BF$2*BD50)+($BG$2*BE50)+($BH$2*BF50)+($BI$2*BG50)</f>
        <v>59.599999999999994</v>
      </c>
      <c r="BJ50" t="e">
        <f>_xlfn.RANK.AVG(AK50,$AK$4:$AK$81,0)</f>
        <v>#VALUE!</v>
      </c>
      <c r="BK50" t="e">
        <f>$BK$2*BJ50+$BM$2*BJ50</f>
        <v>#VALUE!</v>
      </c>
      <c r="BM50" t="e">
        <f>(1/3)*BC50+(1/3)*BH50+(1/3)*BK50</f>
        <v>#VALUE!</v>
      </c>
    </row>
    <row r="51" spans="1:65">
      <c r="A51" s="17" t="s">
        <v>549</v>
      </c>
      <c r="B51" s="17" t="s">
        <v>550</v>
      </c>
      <c r="C51" s="18">
        <v>52322982565.210007</v>
      </c>
      <c r="D51" s="14">
        <v>58.130001068115234</v>
      </c>
      <c r="E51" s="14">
        <v>20.673656463623047</v>
      </c>
      <c r="F51" s="14">
        <v>1.1836384615236506</v>
      </c>
      <c r="G51" s="14">
        <v>22097999872</v>
      </c>
      <c r="H51" s="14">
        <v>1.6199999898672104</v>
      </c>
      <c r="I51" s="16" t="s">
        <v>28</v>
      </c>
      <c r="J51" s="16" t="s">
        <v>57</v>
      </c>
      <c r="K51" s="15">
        <v>187.12299999999999</v>
      </c>
      <c r="L51" s="15">
        <v>183.67</v>
      </c>
      <c r="M51" s="15">
        <v>226218.76300000001</v>
      </c>
      <c r="N51" s="16" t="s">
        <v>118</v>
      </c>
      <c r="O51" s="15" t="s">
        <v>18</v>
      </c>
      <c r="P51" s="15" t="s">
        <v>18</v>
      </c>
      <c r="Q51" s="15" t="s">
        <v>167</v>
      </c>
      <c r="R51" s="15">
        <v>5.027801513671875</v>
      </c>
      <c r="S51" s="16" t="s">
        <v>114</v>
      </c>
      <c r="T51" s="16" t="s">
        <v>18</v>
      </c>
      <c r="U51" s="16" t="s">
        <v>114</v>
      </c>
      <c r="V51" s="16" t="s">
        <v>18</v>
      </c>
      <c r="W51" s="16">
        <v>10</v>
      </c>
      <c r="X51" s="16">
        <v>88.888900756835938</v>
      </c>
      <c r="Y51" s="16">
        <v>62.5</v>
      </c>
      <c r="Z51" s="16">
        <v>30</v>
      </c>
      <c r="AA51" s="16">
        <v>98</v>
      </c>
      <c r="AB51" s="16">
        <v>6.5444841384887695</v>
      </c>
      <c r="AC51" s="16">
        <v>8.4681196212768555</v>
      </c>
      <c r="AD51" s="16">
        <v>9.0389041900634766</v>
      </c>
      <c r="AE51" s="16">
        <v>8.9429817199707031</v>
      </c>
      <c r="AF51" s="16">
        <v>2</v>
      </c>
      <c r="AG51" s="16" t="s">
        <v>167</v>
      </c>
      <c r="AH51" s="16" t="s">
        <v>167</v>
      </c>
      <c r="AI51" s="16" t="s">
        <v>167</v>
      </c>
      <c r="AJ51" s="16" t="s">
        <v>167</v>
      </c>
      <c r="AK51" s="16" t="s">
        <v>167</v>
      </c>
      <c r="AL51" s="16" t="s">
        <v>18</v>
      </c>
      <c r="AM51" s="16" t="s">
        <v>18</v>
      </c>
      <c r="AN51" s="16">
        <v>32</v>
      </c>
      <c r="AO51" s="16">
        <v>8.1129999160766602</v>
      </c>
      <c r="AP51" s="16" t="s">
        <v>18</v>
      </c>
      <c r="AQ51" s="16" t="s">
        <v>18</v>
      </c>
      <c r="AR51" s="16" t="s">
        <v>18</v>
      </c>
      <c r="AS51" s="16" t="s">
        <v>67</v>
      </c>
      <c r="AT51" s="16" t="s">
        <v>18</v>
      </c>
      <c r="AU51" s="16">
        <v>82</v>
      </c>
      <c r="AV51" s="16">
        <v>3</v>
      </c>
      <c r="AW51" s="16" t="s">
        <v>18</v>
      </c>
      <c r="AX51">
        <f>K51+L51+M51</f>
        <v>226589.55600000001</v>
      </c>
      <c r="AY51">
        <f>_xlfn.RANK.AVG(AX51,$AX$4:$AX$81,1)</f>
        <v>75</v>
      </c>
      <c r="AZ51" t="e">
        <f>_xlfn.RANK.AVG(Q51,$Q$4:$Q$81,0)</f>
        <v>#VALUE!</v>
      </c>
      <c r="BA51">
        <f>IF(U51=$AZ$2,1,0)</f>
        <v>1</v>
      </c>
      <c r="BC51" t="e">
        <f>($BB$2*AY51)+($BC$2*AZ51)+($BD$2*-BA51)</f>
        <v>#VALUE!</v>
      </c>
      <c r="BD51">
        <f>_xlfn.RANK.AVG(AC51,$AC$4:$AC$81,0)</f>
        <v>23</v>
      </c>
      <c r="BE51">
        <f>_xlfn.RANK.AVG(AB51,$AB$4:$AB$81,0)</f>
        <v>55</v>
      </c>
      <c r="BF51">
        <f>_xlfn.RANK.AVG(Z51,$Z$4:$Z$81,0)</f>
        <v>49</v>
      </c>
      <c r="BG51">
        <f>_xlfn.RANK.AVG(AE51,$AE$4:$AE$81,0)</f>
        <v>18</v>
      </c>
      <c r="BH51">
        <f>($BF$2*BD51)+($BG$2*BE51)+($BH$2*BF51)+($BI$2*BG51)</f>
        <v>35</v>
      </c>
      <c r="BJ51" t="e">
        <f>_xlfn.RANK.AVG(AK51,$AK$4:$AK$81,0)</f>
        <v>#VALUE!</v>
      </c>
      <c r="BK51" t="e">
        <f>$BK$2*BJ51+$BM$2*BJ51</f>
        <v>#VALUE!</v>
      </c>
      <c r="BM51" t="e">
        <f>(1/3)*BC51+(1/3)*BH51+(1/3)*BK51</f>
        <v>#VALUE!</v>
      </c>
    </row>
    <row r="52" spans="1:65">
      <c r="A52" s="17" t="s">
        <v>559</v>
      </c>
      <c r="B52" s="17" t="s">
        <v>560</v>
      </c>
      <c r="C52" s="18">
        <v>49983212498.400002</v>
      </c>
      <c r="D52" s="14">
        <v>1017.2999877929688</v>
      </c>
      <c r="E52" s="14">
        <v>27.744441986083984</v>
      </c>
      <c r="F52" s="14">
        <v>22.998108992157395</v>
      </c>
      <c r="G52" s="14">
        <v>16478000128</v>
      </c>
      <c r="H52" s="14">
        <v>36.559991359710693</v>
      </c>
      <c r="I52" s="16" t="s">
        <v>28</v>
      </c>
      <c r="J52" s="16" t="s">
        <v>44</v>
      </c>
      <c r="K52" s="15">
        <v>32.426000000000002</v>
      </c>
      <c r="L52" s="15">
        <v>67.864999999999995</v>
      </c>
      <c r="M52" s="15">
        <v>30075.564999999999</v>
      </c>
      <c r="N52" s="16" t="s">
        <v>118</v>
      </c>
      <c r="O52" s="15" t="s">
        <v>18</v>
      </c>
      <c r="P52" s="15" t="s">
        <v>18</v>
      </c>
      <c r="Q52" s="15" t="s">
        <v>167</v>
      </c>
      <c r="R52" s="15">
        <v>6.4436001777648926</v>
      </c>
      <c r="S52" s="16" t="s">
        <v>18</v>
      </c>
      <c r="T52" s="16" t="s">
        <v>18</v>
      </c>
      <c r="U52" s="16" t="s">
        <v>18</v>
      </c>
      <c r="V52" s="16" t="s">
        <v>18</v>
      </c>
      <c r="W52" s="16">
        <v>14</v>
      </c>
      <c r="X52" s="16">
        <v>92.307701110839844</v>
      </c>
      <c r="Y52" s="16">
        <v>61.071399688720703</v>
      </c>
      <c r="Z52" s="16">
        <v>35.714298248291016</v>
      </c>
      <c r="AA52" s="16">
        <v>75</v>
      </c>
      <c r="AB52" s="16">
        <v>7.0940632820129395</v>
      </c>
      <c r="AC52" s="16">
        <v>8.1278829574584961</v>
      </c>
      <c r="AD52" s="16">
        <v>8.1112833023071289</v>
      </c>
      <c r="AE52" s="16">
        <v>8.8617401123046875</v>
      </c>
      <c r="AF52" s="16">
        <v>0</v>
      </c>
      <c r="AG52" s="16" t="s">
        <v>167</v>
      </c>
      <c r="AH52" s="16">
        <v>0.34239599108695984</v>
      </c>
      <c r="AI52" s="16">
        <v>3</v>
      </c>
      <c r="AJ52" s="16" t="s">
        <v>167</v>
      </c>
      <c r="AK52" s="16" t="s">
        <v>167</v>
      </c>
      <c r="AL52" s="16" t="s">
        <v>18</v>
      </c>
      <c r="AM52" s="16" t="s">
        <v>18</v>
      </c>
      <c r="AN52" s="16" t="s">
        <v>18</v>
      </c>
      <c r="AO52" s="16" t="s">
        <v>18</v>
      </c>
      <c r="AP52" s="16" t="s">
        <v>18</v>
      </c>
      <c r="AQ52" s="16" t="s">
        <v>115</v>
      </c>
      <c r="AR52" s="16" t="s">
        <v>18</v>
      </c>
      <c r="AS52" s="16" t="s">
        <v>68</v>
      </c>
      <c r="AT52" s="16" t="s">
        <v>18</v>
      </c>
      <c r="AU52" s="16">
        <v>95</v>
      </c>
      <c r="AV52" s="16">
        <v>2</v>
      </c>
      <c r="AW52" s="16" t="s">
        <v>18</v>
      </c>
      <c r="AX52">
        <f>K52+L52+M52</f>
        <v>30175.856</v>
      </c>
      <c r="AY52">
        <f>_xlfn.RANK.AVG(AX52,$AX$4:$AX$81,1)</f>
        <v>60</v>
      </c>
      <c r="AZ52" t="e">
        <f>_xlfn.RANK.AVG(Q52,$Q$4:$Q$81,0)</f>
        <v>#VALUE!</v>
      </c>
      <c r="BA52">
        <f>IF(U52=$AZ$2,1,0)</f>
        <v>0</v>
      </c>
      <c r="BC52" t="e">
        <f>($BB$2*AY52)+($BC$2*AZ52)+($BD$2*-BA52)</f>
        <v>#VALUE!</v>
      </c>
      <c r="BD52">
        <f>_xlfn.RANK.AVG(AC52,$AC$4:$AC$81,0)</f>
        <v>36</v>
      </c>
      <c r="BE52">
        <f>_xlfn.RANK.AVG(AB52,$AB$4:$AB$81,0)</f>
        <v>39</v>
      </c>
      <c r="BF52">
        <f>_xlfn.RANK.AVG(Z52,$Z$4:$Z$81,0)</f>
        <v>20.5</v>
      </c>
      <c r="BG52">
        <f>_xlfn.RANK.AVG(AE52,$AE$4:$AE$81,0)</f>
        <v>24</v>
      </c>
      <c r="BH52">
        <f>($BF$2*BD52)+($BG$2*BE52)+($BH$2*BF52)+($BI$2*BG52)</f>
        <v>30.974999999999998</v>
      </c>
      <c r="BJ52" t="e">
        <f>_xlfn.RANK.AVG(AK52,$AK$4:$AK$81,0)</f>
        <v>#VALUE!</v>
      </c>
      <c r="BK52" t="e">
        <f>$BK$2*BJ52+$BM$2*BJ52</f>
        <v>#VALUE!</v>
      </c>
      <c r="BM52" t="e">
        <f>(1/3)*BC52+(1/3)*BH52+(1/3)*BK52</f>
        <v>#VALUE!</v>
      </c>
    </row>
    <row r="53" spans="1:65">
      <c r="A53" s="17" t="s">
        <v>573</v>
      </c>
      <c r="B53" s="17" t="s">
        <v>574</v>
      </c>
      <c r="C53" s="18">
        <v>48437185849.650002</v>
      </c>
      <c r="D53" s="14">
        <v>721.1099853515625</v>
      </c>
      <c r="E53" s="14">
        <v>26.071805953979492</v>
      </c>
      <c r="F53" s="14">
        <v>26.07785204647266</v>
      </c>
      <c r="G53" s="14">
        <v>14331999744</v>
      </c>
      <c r="H53" s="14">
        <v>35.444379806518555</v>
      </c>
      <c r="I53" s="16" t="s">
        <v>28</v>
      </c>
      <c r="J53" s="16" t="s">
        <v>44</v>
      </c>
      <c r="K53" s="15">
        <v>411.19499999999999</v>
      </c>
      <c r="L53" s="15">
        <v>37.311999999999998</v>
      </c>
      <c r="M53" s="15">
        <v>18069.453000000001</v>
      </c>
      <c r="N53" s="16" t="s">
        <v>118</v>
      </c>
      <c r="O53" s="15" t="s">
        <v>18</v>
      </c>
      <c r="P53" s="15" t="s">
        <v>18</v>
      </c>
      <c r="Q53" s="15" t="s">
        <v>167</v>
      </c>
      <c r="R53" s="15">
        <v>4.5513200759887695</v>
      </c>
      <c r="S53" s="16" t="s">
        <v>114</v>
      </c>
      <c r="T53" s="16" t="s">
        <v>114</v>
      </c>
      <c r="U53" s="16" t="s">
        <v>18</v>
      </c>
      <c r="V53" s="16" t="s">
        <v>18</v>
      </c>
      <c r="W53" s="16">
        <v>11</v>
      </c>
      <c r="X53" s="16" t="s">
        <v>18</v>
      </c>
      <c r="Y53" s="16">
        <v>62.636398315429688</v>
      </c>
      <c r="Z53" s="16">
        <v>27.272699356079102</v>
      </c>
      <c r="AA53" s="16" t="s">
        <v>18</v>
      </c>
      <c r="AB53" s="16">
        <v>7.8078279495239258</v>
      </c>
      <c r="AC53" s="16">
        <v>8.844883918762207</v>
      </c>
      <c r="AD53" s="16">
        <v>6.9469795227050781</v>
      </c>
      <c r="AE53" s="16">
        <v>7.2948555946350098</v>
      </c>
      <c r="AF53" s="16">
        <v>0</v>
      </c>
      <c r="AG53" s="16" t="s">
        <v>167</v>
      </c>
      <c r="AH53" s="16" t="s">
        <v>167</v>
      </c>
      <c r="AI53" s="16" t="s">
        <v>167</v>
      </c>
      <c r="AJ53" s="16" t="s">
        <v>167</v>
      </c>
      <c r="AK53" s="16">
        <v>3</v>
      </c>
      <c r="AL53" s="16" t="s">
        <v>18</v>
      </c>
      <c r="AM53" s="16" t="s">
        <v>18</v>
      </c>
      <c r="AN53" s="16" t="s">
        <v>18</v>
      </c>
      <c r="AO53" s="16">
        <v>6.8000001907348633</v>
      </c>
      <c r="AP53" s="16" t="s">
        <v>18</v>
      </c>
      <c r="AQ53" s="16" t="s">
        <v>18</v>
      </c>
      <c r="AR53" s="16" t="s">
        <v>18</v>
      </c>
      <c r="AS53" s="16" t="s">
        <v>67</v>
      </c>
      <c r="AT53" s="16" t="s">
        <v>18</v>
      </c>
      <c r="AU53" s="16">
        <v>84</v>
      </c>
      <c r="AV53" s="16">
        <v>2</v>
      </c>
      <c r="AW53" s="16" t="s">
        <v>18</v>
      </c>
      <c r="AX53">
        <f>K53+L53+M53</f>
        <v>18517.960000000003</v>
      </c>
      <c r="AY53">
        <f>_xlfn.RANK.AVG(AX53,$AX$4:$AX$81,1)</f>
        <v>54</v>
      </c>
      <c r="AZ53" t="e">
        <f>_xlfn.RANK.AVG(Q53,$Q$4:$Q$81,0)</f>
        <v>#VALUE!</v>
      </c>
      <c r="BA53">
        <f>IF(U53=$AZ$2,1,0)</f>
        <v>0</v>
      </c>
      <c r="BC53" t="e">
        <f>($BB$2*AY53)+($BC$2*AZ53)+($BD$2*-BA53)</f>
        <v>#VALUE!</v>
      </c>
      <c r="BD53">
        <f>_xlfn.RANK.AVG(AC53,$AC$4:$AC$81,0)</f>
        <v>10</v>
      </c>
      <c r="BE53">
        <f>_xlfn.RANK.AVG(AB53,$AB$4:$AB$81,0)</f>
        <v>14</v>
      </c>
      <c r="BF53">
        <f>_xlfn.RANK.AVG(Z53,$Z$4:$Z$81,0)</f>
        <v>58.5</v>
      </c>
      <c r="BG53">
        <f>_xlfn.RANK.AVG(AE53,$AE$4:$AE$81,0)</f>
        <v>74</v>
      </c>
      <c r="BH53">
        <f>($BF$2*BD53)+($BG$2*BE53)+($BH$2*BF53)+($BI$2*BG53)</f>
        <v>37.674999999999997</v>
      </c>
      <c r="BJ53">
        <f>_xlfn.RANK.AVG(AK53,$AK$4:$AK$81,0)</f>
        <v>27</v>
      </c>
      <c r="BK53">
        <f>$BK$2*BJ53+$BM$2*BJ53</f>
        <v>27</v>
      </c>
      <c r="BM53" t="e">
        <f>(1/3)*BC53+(1/3)*BH53+(1/3)*BK53</f>
        <v>#VALUE!</v>
      </c>
    </row>
    <row r="54" spans="1:65">
      <c r="A54" s="27" t="s">
        <v>607</v>
      </c>
      <c r="B54" s="27" t="s">
        <v>608</v>
      </c>
      <c r="C54" s="28">
        <v>44514080644.719994</v>
      </c>
      <c r="D54" s="29">
        <v>65.319999694824219</v>
      </c>
      <c r="E54" s="29">
        <v>16.243434906005859</v>
      </c>
      <c r="F54" s="29">
        <v>13.98180457703293</v>
      </c>
      <c r="G54" s="29">
        <v>26819000320</v>
      </c>
      <c r="H54" s="29">
        <v>3.0799999833106995</v>
      </c>
      <c r="I54" s="29" t="s">
        <v>28</v>
      </c>
      <c r="J54" s="29" t="s">
        <v>57</v>
      </c>
      <c r="K54" s="30">
        <v>420.375</v>
      </c>
      <c r="L54" s="30">
        <v>377.084</v>
      </c>
      <c r="M54" s="30">
        <v>101615.617</v>
      </c>
      <c r="N54" s="26" t="s">
        <v>118</v>
      </c>
      <c r="O54" s="30" t="s">
        <v>18</v>
      </c>
      <c r="P54" s="30" t="s">
        <v>18</v>
      </c>
      <c r="Q54" s="30" t="s">
        <v>167</v>
      </c>
      <c r="R54" s="30">
        <v>8.4895992279052734</v>
      </c>
      <c r="S54" s="26" t="s">
        <v>114</v>
      </c>
      <c r="T54" s="26" t="s">
        <v>114</v>
      </c>
      <c r="U54" s="26" t="s">
        <v>114</v>
      </c>
      <c r="V54" s="26" t="s">
        <v>18</v>
      </c>
      <c r="W54" s="26">
        <v>12</v>
      </c>
      <c r="X54" s="26">
        <v>90.909103393554688</v>
      </c>
      <c r="Y54" s="26">
        <v>61.583301544189453</v>
      </c>
      <c r="Z54" s="26">
        <v>33.333301544189453</v>
      </c>
      <c r="AA54" s="26">
        <v>99</v>
      </c>
      <c r="AB54" s="26">
        <v>7.5431466102600098</v>
      </c>
      <c r="AC54" s="26">
        <v>7.5567889213562012</v>
      </c>
      <c r="AD54" s="26">
        <v>7.320946216583252</v>
      </c>
      <c r="AE54" s="26">
        <v>8.0536909103393555</v>
      </c>
      <c r="AF54" s="26">
        <v>10</v>
      </c>
      <c r="AG54" s="26" t="s">
        <v>167</v>
      </c>
      <c r="AH54" s="26" t="s">
        <v>167</v>
      </c>
      <c r="AI54" s="26" t="s">
        <v>167</v>
      </c>
      <c r="AJ54" s="26" t="s">
        <v>167</v>
      </c>
      <c r="AK54" s="26" t="s">
        <v>167</v>
      </c>
      <c r="AL54" s="26" t="s">
        <v>18</v>
      </c>
      <c r="AM54" s="26" t="s">
        <v>18</v>
      </c>
      <c r="AN54" s="26">
        <v>24</v>
      </c>
      <c r="AO54" s="26">
        <v>22</v>
      </c>
      <c r="AP54" s="26" t="s">
        <v>18</v>
      </c>
      <c r="AQ54" s="26" t="s">
        <v>18</v>
      </c>
      <c r="AR54" s="26" t="s">
        <v>18</v>
      </c>
      <c r="AS54" s="26" t="s">
        <v>67</v>
      </c>
      <c r="AT54" s="26" t="s">
        <v>18</v>
      </c>
      <c r="AU54" s="26">
        <v>96</v>
      </c>
      <c r="AV54" s="26">
        <v>6</v>
      </c>
      <c r="AW54" s="26" t="s">
        <v>18</v>
      </c>
      <c r="AX54">
        <f>K54+L54+M54</f>
        <v>102413.076</v>
      </c>
      <c r="AY54">
        <f>_xlfn.RANK.AVG(AX54,$AX$4:$AX$81,1)</f>
        <v>71</v>
      </c>
      <c r="AZ54" t="e">
        <f>_xlfn.RANK.AVG(Q54,$Q$4:$Q$81,0)</f>
        <v>#VALUE!</v>
      </c>
      <c r="BA54">
        <f>IF(U54=$AZ$2,1,0)</f>
        <v>1</v>
      </c>
      <c r="BC54" t="e">
        <f>($BB$2*AY54)+($BC$2*AZ54)+($BD$2*-BA54)</f>
        <v>#VALUE!</v>
      </c>
      <c r="BD54">
        <f>_xlfn.RANK.AVG(AC54,$AC$4:$AC$81,0)</f>
        <v>53</v>
      </c>
      <c r="BE54">
        <f>_xlfn.RANK.AVG(AB54,$AB$4:$AB$81,0)</f>
        <v>22</v>
      </c>
      <c r="BF54">
        <f>_xlfn.RANK.AVG(Z54,$Z$4:$Z$81,0)</f>
        <v>30</v>
      </c>
      <c r="BG54">
        <f>_xlfn.RANK.AVG(AE54,$AE$4:$AE$81,0)</f>
        <v>60</v>
      </c>
      <c r="BH54">
        <f>($BF$2*BD54)+($BG$2*BE54)+($BH$2*BF54)+($BI$2*BG54)</f>
        <v>42.35</v>
      </c>
      <c r="BJ54" t="e">
        <f>_xlfn.RANK.AVG(AK54,$AK$4:$AK$81,0)</f>
        <v>#VALUE!</v>
      </c>
      <c r="BK54" t="e">
        <f>$BK$2*BJ54+$BM$2*BJ54</f>
        <v>#VALUE!</v>
      </c>
      <c r="BM54" t="e">
        <f>(1/3)*BC54+(1/3)*BH54+(1/3)*BK54</f>
        <v>#VALUE!</v>
      </c>
    </row>
    <row r="55" spans="1:65">
      <c r="A55" s="27" t="s">
        <v>611</v>
      </c>
      <c r="B55" s="27" t="s">
        <v>612</v>
      </c>
      <c r="C55" s="28">
        <v>44186120232.800003</v>
      </c>
      <c r="D55" s="29">
        <v>122.80000305175781</v>
      </c>
      <c r="E55" s="29">
        <v>27.238323211669922</v>
      </c>
      <c r="F55" s="29">
        <v>3.849471179195163</v>
      </c>
      <c r="G55" s="29">
        <v>5154499968</v>
      </c>
      <c r="H55" s="29">
        <v>4.5199999809265137</v>
      </c>
      <c r="I55" s="29" t="s">
        <v>28</v>
      </c>
      <c r="J55" s="29" t="s">
        <v>55</v>
      </c>
      <c r="K55" s="30">
        <v>2.6829999999999998</v>
      </c>
      <c r="L55" s="30">
        <v>4.7169999999999996</v>
      </c>
      <c r="M55" s="30">
        <v>33.103000000000002</v>
      </c>
      <c r="N55" s="26" t="s">
        <v>122</v>
      </c>
      <c r="O55" s="30">
        <v>6.0364799499511719</v>
      </c>
      <c r="P55" s="30">
        <v>1.2055840606241479</v>
      </c>
      <c r="Q55" s="30" t="s">
        <v>167</v>
      </c>
      <c r="R55" s="30">
        <v>4.9020133018493652</v>
      </c>
      <c r="S55" s="26" t="s">
        <v>114</v>
      </c>
      <c r="T55" s="26" t="s">
        <v>114</v>
      </c>
      <c r="U55" s="26" t="s">
        <v>114</v>
      </c>
      <c r="V55" s="26" t="s">
        <v>18</v>
      </c>
      <c r="W55" s="26">
        <v>12</v>
      </c>
      <c r="X55" s="26">
        <v>75</v>
      </c>
      <c r="Y55" s="26">
        <v>65.916702270507813</v>
      </c>
      <c r="Z55" s="26">
        <v>25</v>
      </c>
      <c r="AA55" s="26">
        <v>97</v>
      </c>
      <c r="AB55" s="26">
        <v>5.8488450050354004</v>
      </c>
      <c r="AC55" s="26">
        <v>8.2558012008666992</v>
      </c>
      <c r="AD55" s="26">
        <v>7.6321258544921875</v>
      </c>
      <c r="AE55" s="26">
        <v>9.0238847732543945</v>
      </c>
      <c r="AF55" s="26" t="s">
        <v>167</v>
      </c>
      <c r="AG55" s="26" t="s">
        <v>167</v>
      </c>
      <c r="AH55" s="26">
        <v>6.5363311767578125</v>
      </c>
      <c r="AI55" s="26">
        <v>3.5708544254302979</v>
      </c>
      <c r="AJ55" s="26" t="s">
        <v>167</v>
      </c>
      <c r="AK55" s="26" t="s">
        <v>167</v>
      </c>
      <c r="AL55" s="26" t="s">
        <v>18</v>
      </c>
      <c r="AM55" s="26">
        <v>0.87704918032786883</v>
      </c>
      <c r="AN55" s="26">
        <v>61</v>
      </c>
      <c r="AO55" s="26">
        <v>0</v>
      </c>
      <c r="AP55" s="26" t="s">
        <v>18</v>
      </c>
      <c r="AQ55" s="26" t="s">
        <v>18</v>
      </c>
      <c r="AR55" s="26" t="s">
        <v>18</v>
      </c>
      <c r="AS55" s="26" t="s">
        <v>67</v>
      </c>
      <c r="AT55" s="26" t="s">
        <v>18</v>
      </c>
      <c r="AU55" s="26">
        <v>63</v>
      </c>
      <c r="AV55" s="26">
        <v>3</v>
      </c>
      <c r="AW55" s="26" t="s">
        <v>114</v>
      </c>
      <c r="AX55">
        <f>K55+L55+M55</f>
        <v>40.503</v>
      </c>
      <c r="AY55">
        <f>_xlfn.RANK.AVG(AX55,$AX$4:$AX$81,1)</f>
        <v>2</v>
      </c>
      <c r="AZ55" t="e">
        <f>_xlfn.RANK.AVG(Q55,$Q$4:$Q$81,0)</f>
        <v>#VALUE!</v>
      </c>
      <c r="BA55">
        <f>IF(U55=$AZ$2,1,0)</f>
        <v>1</v>
      </c>
      <c r="BC55" t="e">
        <f>($BB$2*AY55)+($BC$2*AZ55)+($BD$2*-BA55)</f>
        <v>#VALUE!</v>
      </c>
      <c r="BD55">
        <f>_xlfn.RANK.AVG(AC55,$AC$4:$AC$81,0)</f>
        <v>32</v>
      </c>
      <c r="BE55">
        <f>_xlfn.RANK.AVG(AB55,$AB$4:$AB$81,0)</f>
        <v>61</v>
      </c>
      <c r="BF55">
        <f>_xlfn.RANK.AVG(Z55,$Z$4:$Z$81,0)</f>
        <v>66.5</v>
      </c>
      <c r="BG55">
        <f>_xlfn.RANK.AVG(AE55,$AE$4:$AE$81,0)</f>
        <v>16</v>
      </c>
      <c r="BH55">
        <f>($BF$2*BD55)+($BG$2*BE55)+($BH$2*BF55)+($BI$2*BG55)</f>
        <v>41.074999999999996</v>
      </c>
      <c r="BJ55" t="e">
        <f>_xlfn.RANK.AVG(AK55,$AK$4:$AK$81,0)</f>
        <v>#VALUE!</v>
      </c>
      <c r="BK55" t="e">
        <f>$BK$2*BJ55+$BM$2*BJ55</f>
        <v>#VALUE!</v>
      </c>
      <c r="BM55" t="e">
        <f>(1/3)*BC55+(1/3)*BH55+(1/3)*BK55</f>
        <v>#VALUE!</v>
      </c>
    </row>
    <row r="56" spans="1:65">
      <c r="A56" s="27" t="s">
        <v>613</v>
      </c>
      <c r="B56" s="27" t="s">
        <v>614</v>
      </c>
      <c r="C56" s="28">
        <v>44149885181.360001</v>
      </c>
      <c r="D56" s="29">
        <v>77.139999389648438</v>
      </c>
      <c r="E56" s="29">
        <v>38.414058685302734</v>
      </c>
      <c r="F56" s="29">
        <v>19.779114146510679</v>
      </c>
      <c r="G56" s="29">
        <v>7346700032</v>
      </c>
      <c r="H56" s="29">
        <v>2.0299999415874481</v>
      </c>
      <c r="I56" s="29" t="s">
        <v>28</v>
      </c>
      <c r="J56" s="29" t="s">
        <v>44</v>
      </c>
      <c r="K56" s="30">
        <v>151.64500000000001</v>
      </c>
      <c r="L56" s="30">
        <v>54.816000000000003</v>
      </c>
      <c r="M56" s="30">
        <v>106.30800000000001</v>
      </c>
      <c r="N56" s="26" t="s">
        <v>118</v>
      </c>
      <c r="O56" s="30" t="s">
        <v>18</v>
      </c>
      <c r="P56" s="30" t="s">
        <v>18</v>
      </c>
      <c r="Q56" s="30" t="s">
        <v>167</v>
      </c>
      <c r="R56" s="30">
        <v>5.7661023139953613</v>
      </c>
      <c r="S56" s="26" t="s">
        <v>18</v>
      </c>
      <c r="T56" s="26" t="s">
        <v>18</v>
      </c>
      <c r="U56" s="26" t="s">
        <v>18</v>
      </c>
      <c r="V56" s="26" t="s">
        <v>18</v>
      </c>
      <c r="W56" s="26">
        <v>11</v>
      </c>
      <c r="X56" s="26">
        <v>72.727302551269531</v>
      </c>
      <c r="Y56" s="26">
        <v>57.909099578857422</v>
      </c>
      <c r="Z56" s="26">
        <v>36.363601684570313</v>
      </c>
      <c r="AA56" s="26">
        <v>100</v>
      </c>
      <c r="AB56" s="26">
        <v>7.1016254425048828</v>
      </c>
      <c r="AC56" s="26">
        <v>5.754086971282959</v>
      </c>
      <c r="AD56" s="26">
        <v>7.5016660690307617</v>
      </c>
      <c r="AE56" s="26">
        <v>8.6186275482177734</v>
      </c>
      <c r="AF56" s="26">
        <v>3</v>
      </c>
      <c r="AG56" s="26" t="s">
        <v>167</v>
      </c>
      <c r="AH56" s="26">
        <v>0.34239599108695984</v>
      </c>
      <c r="AI56" s="26">
        <v>10</v>
      </c>
      <c r="AJ56" s="26" t="s">
        <v>167</v>
      </c>
      <c r="AK56" s="26" t="s">
        <v>167</v>
      </c>
      <c r="AL56" s="26" t="s">
        <v>18</v>
      </c>
      <c r="AM56" s="26" t="s">
        <v>18</v>
      </c>
      <c r="AN56" s="26">
        <v>24</v>
      </c>
      <c r="AO56" s="26">
        <v>0</v>
      </c>
      <c r="AP56" s="26" t="s">
        <v>18</v>
      </c>
      <c r="AQ56" s="26" t="s">
        <v>18</v>
      </c>
      <c r="AR56" s="26" t="s">
        <v>18</v>
      </c>
      <c r="AS56" s="26" t="s">
        <v>66</v>
      </c>
      <c r="AT56" s="26" t="s">
        <v>18</v>
      </c>
      <c r="AU56" s="26">
        <v>47</v>
      </c>
      <c r="AV56" s="26">
        <v>3</v>
      </c>
      <c r="AW56" s="26" t="s">
        <v>18</v>
      </c>
      <c r="AX56">
        <f>K56+L56+M56</f>
        <v>312.76900000000001</v>
      </c>
      <c r="AY56">
        <f>_xlfn.RANK.AVG(AX56,$AX$4:$AX$81,1)</f>
        <v>19</v>
      </c>
      <c r="AZ56" t="e">
        <f>_xlfn.RANK.AVG(Q56,$Q$4:$Q$81,0)</f>
        <v>#VALUE!</v>
      </c>
      <c r="BA56">
        <f>IF(U56=$AZ$2,1,0)</f>
        <v>0</v>
      </c>
      <c r="BC56" t="e">
        <f>($BB$2*AY56)+($BC$2*AZ56)+($BD$2*-BA56)</f>
        <v>#VALUE!</v>
      </c>
      <c r="BD56">
        <f>_xlfn.RANK.AVG(AC56,$AC$4:$AC$81,0)</f>
        <v>73</v>
      </c>
      <c r="BE56">
        <f>_xlfn.RANK.AVG(AB56,$AB$4:$AB$81,0)</f>
        <v>38</v>
      </c>
      <c r="BF56">
        <f>_xlfn.RANK.AVG(Z56,$Z$4:$Z$81,0)</f>
        <v>16.5</v>
      </c>
      <c r="BG56">
        <f>_xlfn.RANK.AVG(AE56,$AE$4:$AE$81,0)</f>
        <v>45</v>
      </c>
      <c r="BH56">
        <f>($BF$2*BD56)+($BG$2*BE56)+($BH$2*BF56)+($BI$2*BG56)</f>
        <v>45.625</v>
      </c>
      <c r="BJ56" t="e">
        <f>_xlfn.RANK.AVG(AK56,$AK$4:$AK$81,0)</f>
        <v>#VALUE!</v>
      </c>
      <c r="BK56" t="e">
        <f>$BK$2*BJ56+$BM$2*BJ56</f>
        <v>#VALUE!</v>
      </c>
      <c r="BM56" t="e">
        <f>(1/3)*BC56+(1/3)*BH56+(1/3)*BK56</f>
        <v>#VALUE!</v>
      </c>
    </row>
    <row r="57" spans="1:65">
      <c r="A57" s="27" t="s">
        <v>627</v>
      </c>
      <c r="B57" s="27" t="s">
        <v>628</v>
      </c>
      <c r="C57" s="28">
        <v>42288582801.300003</v>
      </c>
      <c r="D57" s="29">
        <v>182.89999389648438</v>
      </c>
      <c r="E57" s="29">
        <v>32.257495880126953</v>
      </c>
      <c r="F57" s="29">
        <v>11.093476834575689</v>
      </c>
      <c r="G57" s="29">
        <v>6596950016</v>
      </c>
      <c r="H57" s="29">
        <v>5.7100000381469727</v>
      </c>
      <c r="I57" s="29" t="s">
        <v>28</v>
      </c>
      <c r="J57" s="29" t="s">
        <v>340</v>
      </c>
      <c r="K57" s="30">
        <v>25.013000000000002</v>
      </c>
      <c r="L57" s="30">
        <v>82.018000000000001</v>
      </c>
      <c r="M57" s="30">
        <v>307.83199999999999</v>
      </c>
      <c r="N57" s="26" t="s">
        <v>118</v>
      </c>
      <c r="O57" s="30" t="s">
        <v>18</v>
      </c>
      <c r="P57" s="30" t="s">
        <v>18</v>
      </c>
      <c r="Q57" s="30" t="s">
        <v>167</v>
      </c>
      <c r="R57" s="30">
        <v>6.4854722023010254</v>
      </c>
      <c r="S57" s="26" t="s">
        <v>18</v>
      </c>
      <c r="T57" s="26" t="s">
        <v>18</v>
      </c>
      <c r="U57" s="26" t="s">
        <v>114</v>
      </c>
      <c r="V57" s="26" t="s">
        <v>18</v>
      </c>
      <c r="W57" s="26">
        <v>9</v>
      </c>
      <c r="X57" s="26">
        <v>88.888900756835938</v>
      </c>
      <c r="Y57" s="26">
        <v>63.555599212646484</v>
      </c>
      <c r="Z57" s="26">
        <v>33.333301544189453</v>
      </c>
      <c r="AA57" s="26">
        <v>75</v>
      </c>
      <c r="AB57" s="26">
        <v>8.645380973815918</v>
      </c>
      <c r="AC57" s="26">
        <v>7.5726265907287598</v>
      </c>
      <c r="AD57" s="26">
        <v>5.5291152000427246</v>
      </c>
      <c r="AE57" s="26">
        <v>7.3010897636413574</v>
      </c>
      <c r="AF57" s="26">
        <v>9.0588235855102539</v>
      </c>
      <c r="AG57" s="26" t="s">
        <v>167</v>
      </c>
      <c r="AH57" s="26" t="s">
        <v>167</v>
      </c>
      <c r="AI57" s="26" t="s">
        <v>167</v>
      </c>
      <c r="AJ57" s="26" t="s">
        <v>167</v>
      </c>
      <c r="AK57" s="26" t="s">
        <v>167</v>
      </c>
      <c r="AL57" s="26" t="s">
        <v>18</v>
      </c>
      <c r="AM57" s="26" t="s">
        <v>18</v>
      </c>
      <c r="AN57" s="26" t="s">
        <v>18</v>
      </c>
      <c r="AO57" s="26">
        <v>6.7800002098083496</v>
      </c>
      <c r="AP57" s="26" t="s">
        <v>18</v>
      </c>
      <c r="AQ57" s="26" t="s">
        <v>18</v>
      </c>
      <c r="AR57" s="26" t="s">
        <v>18</v>
      </c>
      <c r="AS57" s="26" t="s">
        <v>69</v>
      </c>
      <c r="AT57" s="26" t="s">
        <v>18</v>
      </c>
      <c r="AU57" s="26">
        <v>82</v>
      </c>
      <c r="AV57" s="26">
        <v>8</v>
      </c>
      <c r="AW57" s="26" t="s">
        <v>18</v>
      </c>
      <c r="AX57">
        <f>K57+L57+M57</f>
        <v>414.863</v>
      </c>
      <c r="AY57">
        <f>_xlfn.RANK.AVG(AX57,$AX$4:$AX$81,1)</f>
        <v>21</v>
      </c>
      <c r="AZ57" t="e">
        <f>_xlfn.RANK.AVG(Q57,$Q$4:$Q$81,0)</f>
        <v>#VALUE!</v>
      </c>
      <c r="BA57">
        <f>IF(U57=$AZ$2,1,0)</f>
        <v>1</v>
      </c>
      <c r="BC57" t="e">
        <f>($BB$2*AY57)+($BC$2*AZ57)+($BD$2*-BA57)</f>
        <v>#VALUE!</v>
      </c>
      <c r="BD57">
        <f>_xlfn.RANK.AVG(AC57,$AC$4:$AC$81,0)</f>
        <v>52</v>
      </c>
      <c r="BE57">
        <f>_xlfn.RANK.AVG(AB57,$AB$4:$AB$81,0)</f>
        <v>1</v>
      </c>
      <c r="BF57">
        <f>_xlfn.RANK.AVG(Z57,$Z$4:$Z$81,0)</f>
        <v>30</v>
      </c>
      <c r="BG57">
        <f>_xlfn.RANK.AVG(AE57,$AE$4:$AE$81,0)</f>
        <v>73</v>
      </c>
      <c r="BH57">
        <f>($BF$2*BD57)+($BG$2*BE57)+($BH$2*BF57)+($BI$2*BG57)</f>
        <v>39.700000000000003</v>
      </c>
      <c r="BJ57" t="e">
        <f>_xlfn.RANK.AVG(AK57,$AK$4:$AK$81,0)</f>
        <v>#VALUE!</v>
      </c>
      <c r="BK57" t="e">
        <f>$BK$2*BJ57+$BM$2*BJ57</f>
        <v>#VALUE!</v>
      </c>
      <c r="BM57" t="e">
        <f>(1/3)*BC57+(1/3)*BH57+(1/3)*BK57</f>
        <v>#VALUE!</v>
      </c>
    </row>
    <row r="58" spans="1:65">
      <c r="A58" s="27" t="s">
        <v>653</v>
      </c>
      <c r="B58" s="27" t="s">
        <v>654</v>
      </c>
      <c r="C58" s="28">
        <v>40511984113.599998</v>
      </c>
      <c r="D58" s="29">
        <v>213.10000610351563</v>
      </c>
      <c r="E58" s="29">
        <v>24.399892807006836</v>
      </c>
      <c r="F58" s="29">
        <v>1.7284418601568152</v>
      </c>
      <c r="G58" s="29">
        <v>19419000320</v>
      </c>
      <c r="H58" s="29">
        <v>6.4599999785423279</v>
      </c>
      <c r="I58" s="29" t="s">
        <v>28</v>
      </c>
      <c r="J58" s="29" t="s">
        <v>328</v>
      </c>
      <c r="K58" s="30">
        <v>74.186999999999998</v>
      </c>
      <c r="L58" s="30">
        <v>212.29</v>
      </c>
      <c r="M58" s="30">
        <v>138.464</v>
      </c>
      <c r="N58" s="26" t="s">
        <v>118</v>
      </c>
      <c r="O58" s="30" t="s">
        <v>18</v>
      </c>
      <c r="P58" s="30" t="s">
        <v>18</v>
      </c>
      <c r="Q58" s="30">
        <v>2.0176849365234375</v>
      </c>
      <c r="R58" s="30">
        <v>9.197443962097168</v>
      </c>
      <c r="S58" s="26" t="s">
        <v>18</v>
      </c>
      <c r="T58" s="26" t="s">
        <v>18</v>
      </c>
      <c r="U58" s="26" t="s">
        <v>18</v>
      </c>
      <c r="V58" s="26" t="s">
        <v>18</v>
      </c>
      <c r="W58" s="26">
        <v>14</v>
      </c>
      <c r="X58" s="26">
        <v>92.857101440429688</v>
      </c>
      <c r="Y58" s="26">
        <v>65.928596496582031</v>
      </c>
      <c r="Z58" s="26">
        <v>28.571399688720703</v>
      </c>
      <c r="AA58" s="26">
        <v>99</v>
      </c>
      <c r="AB58" s="26">
        <v>6.804206371307373</v>
      </c>
      <c r="AC58" s="26">
        <v>8.6642837524414063</v>
      </c>
      <c r="AD58" s="26">
        <v>7.9031682014465332</v>
      </c>
      <c r="AE58" s="26">
        <v>7.6961731910705566</v>
      </c>
      <c r="AF58" s="26">
        <v>6.5906620025634766</v>
      </c>
      <c r="AG58" s="26" t="s">
        <v>167</v>
      </c>
      <c r="AH58" s="26" t="s">
        <v>167</v>
      </c>
      <c r="AI58" s="26">
        <v>9.6380090713500977</v>
      </c>
      <c r="AJ58" s="26" t="s">
        <v>167</v>
      </c>
      <c r="AK58" s="26" t="s">
        <v>167</v>
      </c>
      <c r="AL58" s="26" t="s">
        <v>18</v>
      </c>
      <c r="AM58" s="26">
        <v>1.2368000030517579</v>
      </c>
      <c r="AN58" s="26">
        <v>25</v>
      </c>
      <c r="AO58" s="26">
        <v>6</v>
      </c>
      <c r="AP58" s="26" t="s">
        <v>18</v>
      </c>
      <c r="AQ58" s="26" t="s">
        <v>18</v>
      </c>
      <c r="AR58" s="26" t="s">
        <v>18</v>
      </c>
      <c r="AS58" s="26" t="s">
        <v>67</v>
      </c>
      <c r="AT58" s="26" t="s">
        <v>18</v>
      </c>
      <c r="AU58" s="26">
        <v>89</v>
      </c>
      <c r="AV58" s="26">
        <v>4</v>
      </c>
      <c r="AW58" s="26" t="s">
        <v>18</v>
      </c>
      <c r="AX58">
        <f>K58+L58+M58</f>
        <v>424.94099999999997</v>
      </c>
      <c r="AY58">
        <f>_xlfn.RANK.AVG(AX58,$AX$4:$AX$81,1)</f>
        <v>22</v>
      </c>
      <c r="AZ58">
        <f>_xlfn.RANK.AVG(Q58,$Q$4:$Q$81,0)</f>
        <v>34</v>
      </c>
      <c r="BA58">
        <f>IF(U58=$AZ$2,1,0)</f>
        <v>0</v>
      </c>
      <c r="BC58">
        <f>($BB$2*AY58)+($BC$2*AZ58)+($BD$2*-BA58)</f>
        <v>20.6</v>
      </c>
      <c r="BD58">
        <f>_xlfn.RANK.AVG(AC58,$AC$4:$AC$81,0)</f>
        <v>16</v>
      </c>
      <c r="BE58">
        <f>_xlfn.RANK.AVG(AB58,$AB$4:$AB$81,0)</f>
        <v>49</v>
      </c>
      <c r="BF58">
        <f>_xlfn.RANK.AVG(Z58,$Z$4:$Z$81,0)</f>
        <v>53.5</v>
      </c>
      <c r="BG58">
        <f>_xlfn.RANK.AVG(AE58,$AE$4:$AE$81,0)</f>
        <v>65</v>
      </c>
      <c r="BH58">
        <f>($BF$2*BD58)+($BG$2*BE58)+($BH$2*BF58)+($BI$2*BG58)</f>
        <v>46.225000000000001</v>
      </c>
      <c r="BJ58" t="e">
        <f>_xlfn.RANK.AVG(AK58,$AK$4:$AK$81,0)</f>
        <v>#VALUE!</v>
      </c>
      <c r="BK58" t="e">
        <f>$BK$2*BJ58+$BM$2*BJ58</f>
        <v>#VALUE!</v>
      </c>
      <c r="BM58" t="e">
        <f>(1/3)*BC58+(1/3)*BH58+(1/3)*BK58</f>
        <v>#VALUE!</v>
      </c>
    </row>
    <row r="59" spans="1:65">
      <c r="A59" s="27" t="s">
        <v>657</v>
      </c>
      <c r="B59" s="27" t="s">
        <v>658</v>
      </c>
      <c r="C59" s="28">
        <v>40249480723.020004</v>
      </c>
      <c r="D59" s="29">
        <v>99.269996643066406</v>
      </c>
      <c r="E59" s="29">
        <v>28.020778656005859</v>
      </c>
      <c r="F59" s="29">
        <v>11.362456227289863</v>
      </c>
      <c r="G59" s="29">
        <v>14208999936</v>
      </c>
      <c r="H59" s="29">
        <v>3.4200000762939453</v>
      </c>
      <c r="I59" s="29" t="s">
        <v>28</v>
      </c>
      <c r="J59" s="29" t="s">
        <v>273</v>
      </c>
      <c r="K59" s="30">
        <v>125.306</v>
      </c>
      <c r="L59" s="30">
        <v>69.91</v>
      </c>
      <c r="M59" s="30">
        <v>10954.861999999999</v>
      </c>
      <c r="N59" s="26" t="s">
        <v>118</v>
      </c>
      <c r="O59" s="30" t="s">
        <v>18</v>
      </c>
      <c r="P59" s="30" t="s">
        <v>18</v>
      </c>
      <c r="Q59" s="30" t="s">
        <v>167</v>
      </c>
      <c r="R59" s="30">
        <v>6.3279557228088379</v>
      </c>
      <c r="S59" s="26" t="s">
        <v>18</v>
      </c>
      <c r="T59" s="26" t="s">
        <v>18</v>
      </c>
      <c r="U59" s="26" t="s">
        <v>18</v>
      </c>
      <c r="V59" s="26" t="s">
        <v>18</v>
      </c>
      <c r="W59" s="26">
        <v>11</v>
      </c>
      <c r="X59" s="26" t="s">
        <v>18</v>
      </c>
      <c r="Y59" s="26">
        <v>63.818199157714844</v>
      </c>
      <c r="Z59" s="26">
        <v>45.454498291015625</v>
      </c>
      <c r="AA59" s="26" t="s">
        <v>18</v>
      </c>
      <c r="AB59" s="26">
        <v>7.8116321563720703</v>
      </c>
      <c r="AC59" s="26">
        <v>7.7242832183837891</v>
      </c>
      <c r="AD59" s="26">
        <v>9.0485267639160156</v>
      </c>
      <c r="AE59" s="26">
        <v>9.1904478073120117</v>
      </c>
      <c r="AF59" s="26">
        <v>1</v>
      </c>
      <c r="AG59" s="26" t="s">
        <v>167</v>
      </c>
      <c r="AH59" s="26" t="s">
        <v>167</v>
      </c>
      <c r="AI59" s="26" t="s">
        <v>167</v>
      </c>
      <c r="AJ59" s="26" t="s">
        <v>167</v>
      </c>
      <c r="AK59" s="26" t="s">
        <v>167</v>
      </c>
      <c r="AL59" s="26" t="s">
        <v>18</v>
      </c>
      <c r="AM59" s="26" t="s">
        <v>18</v>
      </c>
      <c r="AN59" s="26" t="s">
        <v>18</v>
      </c>
      <c r="AO59" s="26">
        <v>63</v>
      </c>
      <c r="AP59" s="26" t="s">
        <v>18</v>
      </c>
      <c r="AQ59" s="26" t="s">
        <v>18</v>
      </c>
      <c r="AR59" s="26" t="s">
        <v>18</v>
      </c>
      <c r="AS59" s="26" t="s">
        <v>66</v>
      </c>
      <c r="AT59" s="26" t="s">
        <v>18</v>
      </c>
      <c r="AU59" s="26">
        <v>84</v>
      </c>
      <c r="AV59" s="26">
        <v>1</v>
      </c>
      <c r="AW59" s="26" t="s">
        <v>18</v>
      </c>
      <c r="AX59">
        <f>K59+L59+M59</f>
        <v>11150.078</v>
      </c>
      <c r="AY59">
        <f>_xlfn.RANK.AVG(AX59,$AX$4:$AX$81,1)</f>
        <v>48</v>
      </c>
      <c r="AZ59" t="e">
        <f>_xlfn.RANK.AVG(Q59,$Q$4:$Q$81,0)</f>
        <v>#VALUE!</v>
      </c>
      <c r="BA59">
        <f>IF(U59=$AZ$2,1,0)</f>
        <v>0</v>
      </c>
      <c r="BC59" t="e">
        <f>($BB$2*AY59)+($BC$2*AZ59)+($BD$2*-BA59)</f>
        <v>#VALUE!</v>
      </c>
      <c r="BD59">
        <f>_xlfn.RANK.AVG(AC59,$AC$4:$AC$81,0)</f>
        <v>44</v>
      </c>
      <c r="BE59">
        <f>_xlfn.RANK.AVG(AB59,$AB$4:$AB$81,0)</f>
        <v>13</v>
      </c>
      <c r="BF59">
        <f>_xlfn.RANK.AVG(Z59,$Z$4:$Z$81,0)</f>
        <v>4.5</v>
      </c>
      <c r="BG59">
        <f>_xlfn.RANK.AVG(AE59,$AE$4:$AE$81,0)</f>
        <v>14</v>
      </c>
      <c r="BH59">
        <f>($BF$2*BD59)+($BG$2*BE59)+($BH$2*BF59)+($BI$2*BG59)</f>
        <v>19.775000000000002</v>
      </c>
      <c r="BJ59" t="e">
        <f>_xlfn.RANK.AVG(AK59,$AK$4:$AK$81,0)</f>
        <v>#VALUE!</v>
      </c>
      <c r="BK59" t="e">
        <f>$BK$2*BJ59+$BM$2*BJ59</f>
        <v>#VALUE!</v>
      </c>
      <c r="BM59" t="e">
        <f>(1/3)*BC59+(1/3)*BH59+(1/3)*BK59</f>
        <v>#VALUE!</v>
      </c>
    </row>
    <row r="60" spans="1:65">
      <c r="A60" s="27" t="s">
        <v>707</v>
      </c>
      <c r="B60" s="27" t="s">
        <v>708</v>
      </c>
      <c r="C60" s="28">
        <v>33801297355.32</v>
      </c>
      <c r="D60" s="29">
        <v>235.72999572753906</v>
      </c>
      <c r="E60" s="29">
        <v>43.892837524414063</v>
      </c>
      <c r="F60" s="29">
        <v>-1.1450973697180067</v>
      </c>
      <c r="G60" s="29">
        <v>2681400000</v>
      </c>
      <c r="H60" s="29">
        <v>4.2200000286102295</v>
      </c>
      <c r="I60" s="29" t="s">
        <v>28</v>
      </c>
      <c r="J60" s="29" t="s">
        <v>55</v>
      </c>
      <c r="K60" s="30">
        <v>2.1760000000000002</v>
      </c>
      <c r="L60" s="30">
        <v>7.2789999999999999</v>
      </c>
      <c r="M60" s="30">
        <v>2.0830000000000002</v>
      </c>
      <c r="N60" s="26" t="s">
        <v>118</v>
      </c>
      <c r="O60" s="30" t="s">
        <v>18</v>
      </c>
      <c r="P60" s="30" t="s">
        <v>18</v>
      </c>
      <c r="Q60" s="30" t="s">
        <v>167</v>
      </c>
      <c r="R60" s="30">
        <v>6.5720462799072266</v>
      </c>
      <c r="S60" s="26" t="s">
        <v>18</v>
      </c>
      <c r="T60" s="26" t="s">
        <v>18</v>
      </c>
      <c r="U60" s="26" t="s">
        <v>18</v>
      </c>
      <c r="V60" s="26" t="s">
        <v>18</v>
      </c>
      <c r="W60" s="26">
        <v>10</v>
      </c>
      <c r="X60" s="26" t="s">
        <v>18</v>
      </c>
      <c r="Y60" s="26">
        <v>63.400001525878906</v>
      </c>
      <c r="Z60" s="26">
        <v>40</v>
      </c>
      <c r="AA60" s="26" t="s">
        <v>18</v>
      </c>
      <c r="AB60" s="26">
        <v>7.0469388961791992</v>
      </c>
      <c r="AC60" s="26">
        <v>8.2706012725830078</v>
      </c>
      <c r="AD60" s="26">
        <v>4.8444857597351074</v>
      </c>
      <c r="AE60" s="26">
        <v>7.8769345283508301</v>
      </c>
      <c r="AF60" s="26" t="s">
        <v>167</v>
      </c>
      <c r="AG60" s="26" t="s">
        <v>167</v>
      </c>
      <c r="AH60" s="26">
        <v>4.3394322395324707</v>
      </c>
      <c r="AI60" s="26">
        <v>1.7834701538085938</v>
      </c>
      <c r="AJ60" s="26" t="s">
        <v>167</v>
      </c>
      <c r="AK60" s="26" t="s">
        <v>167</v>
      </c>
      <c r="AL60" s="26" t="s">
        <v>18</v>
      </c>
      <c r="AM60" s="26" t="s">
        <v>18</v>
      </c>
      <c r="AN60" s="26" t="s">
        <v>18</v>
      </c>
      <c r="AO60" s="26" t="s">
        <v>18</v>
      </c>
      <c r="AP60" s="26" t="s">
        <v>18</v>
      </c>
      <c r="AQ60" s="26" t="s">
        <v>18</v>
      </c>
      <c r="AR60" s="26" t="s">
        <v>18</v>
      </c>
      <c r="AS60" s="26" t="s">
        <v>66</v>
      </c>
      <c r="AT60" s="26" t="s">
        <v>18</v>
      </c>
      <c r="AU60" s="26">
        <v>93</v>
      </c>
      <c r="AV60" s="26">
        <v>7</v>
      </c>
      <c r="AW60" s="26" t="s">
        <v>18</v>
      </c>
      <c r="AX60">
        <f>K60+L60+M60</f>
        <v>11.538</v>
      </c>
      <c r="AY60">
        <f>_xlfn.RANK.AVG(AX60,$AX$4:$AX$81,1)</f>
        <v>1</v>
      </c>
      <c r="AZ60" t="e">
        <f>_xlfn.RANK.AVG(Q60,$Q$4:$Q$81,0)</f>
        <v>#VALUE!</v>
      </c>
      <c r="BA60">
        <f>IF(U60=$AZ$2,1,0)</f>
        <v>0</v>
      </c>
      <c r="BC60" t="e">
        <f>($BB$2*AY60)+($BC$2*AZ60)+($BD$2*-BA60)</f>
        <v>#VALUE!</v>
      </c>
      <c r="BD60">
        <f>_xlfn.RANK.AVG(AC60,$AC$4:$AC$81,0)</f>
        <v>30</v>
      </c>
      <c r="BE60">
        <f>_xlfn.RANK.AVG(AB60,$AB$4:$AB$81,0)</f>
        <v>41</v>
      </c>
      <c r="BF60">
        <f>_xlfn.RANK.AVG(Z60,$Z$4:$Z$81,0)</f>
        <v>11</v>
      </c>
      <c r="BG60">
        <f>_xlfn.RANK.AVG(AE60,$AE$4:$AE$81,0)</f>
        <v>62</v>
      </c>
      <c r="BH60">
        <f>($BF$2*BD60)+($BG$2*BE60)+($BH$2*BF60)+($BI$2*BG60)</f>
        <v>40.049999999999997</v>
      </c>
      <c r="BJ60" t="e">
        <f>_xlfn.RANK.AVG(AK60,$AK$4:$AK$81,0)</f>
        <v>#VALUE!</v>
      </c>
      <c r="BK60" t="e">
        <f>$BK$2*BJ60+$BM$2*BJ60</f>
        <v>#VALUE!</v>
      </c>
      <c r="BM60" t="e">
        <f>(1/3)*BC60+(1/3)*BH60+(1/3)*BK60</f>
        <v>#VALUE!</v>
      </c>
    </row>
    <row r="61" spans="1:65">
      <c r="A61" s="27" t="s">
        <v>711</v>
      </c>
      <c r="B61" s="27" t="s">
        <v>712</v>
      </c>
      <c r="C61" s="28">
        <v>33384093769.259998</v>
      </c>
      <c r="D61" s="29">
        <v>291.32998657226563</v>
      </c>
      <c r="E61" s="29">
        <v>22.266677856445313</v>
      </c>
      <c r="F61" s="29">
        <v>-5.7485639351824158</v>
      </c>
      <c r="G61" s="29">
        <v>9129099904</v>
      </c>
      <c r="H61" s="29">
        <v>10.560242056846619</v>
      </c>
      <c r="I61" s="29" t="s">
        <v>28</v>
      </c>
      <c r="J61" s="29" t="s">
        <v>340</v>
      </c>
      <c r="K61" s="30">
        <v>29.09</v>
      </c>
      <c r="L61" s="30">
        <v>76.5</v>
      </c>
      <c r="M61" s="30">
        <v>4898.5789999999997</v>
      </c>
      <c r="N61" s="26" t="s">
        <v>122</v>
      </c>
      <c r="O61" s="30">
        <v>109.96499633789063</v>
      </c>
      <c r="P61" s="30">
        <v>12.140096747393534</v>
      </c>
      <c r="Q61" s="30" t="s">
        <v>167</v>
      </c>
      <c r="R61" s="30">
        <v>6.9761676788330078</v>
      </c>
      <c r="S61" s="26" t="s">
        <v>114</v>
      </c>
      <c r="T61" s="26" t="s">
        <v>114</v>
      </c>
      <c r="U61" s="26" t="s">
        <v>18</v>
      </c>
      <c r="V61" s="26" t="s">
        <v>18</v>
      </c>
      <c r="W61" s="26">
        <v>11</v>
      </c>
      <c r="X61" s="26">
        <v>90.909103393554688</v>
      </c>
      <c r="Y61" s="26">
        <v>60.909099578857422</v>
      </c>
      <c r="Z61" s="26">
        <v>36.363601684570313</v>
      </c>
      <c r="AA61" s="26">
        <v>100</v>
      </c>
      <c r="AB61" s="26">
        <v>7.4213194847106934</v>
      </c>
      <c r="AC61" s="26">
        <v>8.1706333160400391</v>
      </c>
      <c r="AD61" s="26">
        <v>3.7355227470397949</v>
      </c>
      <c r="AE61" s="26">
        <v>7.7792129516601563</v>
      </c>
      <c r="AF61" s="26">
        <v>7.5965890884399414</v>
      </c>
      <c r="AG61" s="26" t="s">
        <v>167</v>
      </c>
      <c r="AH61" s="26" t="s">
        <v>167</v>
      </c>
      <c r="AI61" s="26" t="s">
        <v>167</v>
      </c>
      <c r="AJ61" s="26" t="s">
        <v>167</v>
      </c>
      <c r="AK61" s="26" t="s">
        <v>167</v>
      </c>
      <c r="AL61" s="26" t="s">
        <v>18</v>
      </c>
      <c r="AM61" s="26" t="s">
        <v>18</v>
      </c>
      <c r="AN61" s="26">
        <v>33</v>
      </c>
      <c r="AO61" s="26" t="s">
        <v>18</v>
      </c>
      <c r="AP61" s="26">
        <v>0</v>
      </c>
      <c r="AQ61" s="26" t="s">
        <v>18</v>
      </c>
      <c r="AR61" s="26" t="s">
        <v>18</v>
      </c>
      <c r="AS61" s="26" t="s">
        <v>67</v>
      </c>
      <c r="AT61" s="26" t="s">
        <v>18</v>
      </c>
      <c r="AU61" s="26">
        <v>84</v>
      </c>
      <c r="AV61" s="26">
        <v>8</v>
      </c>
      <c r="AW61" s="26" t="s">
        <v>18</v>
      </c>
      <c r="AX61">
        <f>K61+L61+M61</f>
        <v>5004.1689999999999</v>
      </c>
      <c r="AY61">
        <f>_xlfn.RANK.AVG(AX61,$AX$4:$AX$81,1)</f>
        <v>42</v>
      </c>
      <c r="AZ61" t="e">
        <f>_xlfn.RANK.AVG(Q61,$Q$4:$Q$81,0)</f>
        <v>#VALUE!</v>
      </c>
      <c r="BA61">
        <f>IF(U61=$AZ$2,1,0)</f>
        <v>0</v>
      </c>
      <c r="BC61" t="e">
        <f>($BB$2*AY61)+($BC$2*AZ61)+($BD$2*-BA61)</f>
        <v>#VALUE!</v>
      </c>
      <c r="BD61">
        <f>_xlfn.RANK.AVG(AC61,$AC$4:$AC$81,0)</f>
        <v>35</v>
      </c>
      <c r="BE61">
        <f>_xlfn.RANK.AVG(AB61,$AB$4:$AB$81,0)</f>
        <v>26</v>
      </c>
      <c r="BF61">
        <f>_xlfn.RANK.AVG(Z61,$Z$4:$Z$81,0)</f>
        <v>16.5</v>
      </c>
      <c r="BG61">
        <f>_xlfn.RANK.AVG(AE61,$AE$4:$AE$81,0)</f>
        <v>64</v>
      </c>
      <c r="BH61">
        <f>($BF$2*BD61)+($BG$2*BE61)+($BH$2*BF61)+($BI$2*BG61)</f>
        <v>38.225000000000001</v>
      </c>
      <c r="BJ61" t="e">
        <f>_xlfn.RANK.AVG(AK61,$AK$4:$AK$81,0)</f>
        <v>#VALUE!</v>
      </c>
      <c r="BK61" t="e">
        <f>$BK$2*BJ61+$BM$2*BJ61</f>
        <v>#VALUE!</v>
      </c>
      <c r="BM61" t="e">
        <f>(1/3)*BC61+(1/3)*BH61+(1/3)*BK61</f>
        <v>#VALUE!</v>
      </c>
    </row>
    <row r="62" spans="1:65">
      <c r="A62" s="27" t="s">
        <v>715</v>
      </c>
      <c r="B62" s="27" t="s">
        <v>716</v>
      </c>
      <c r="C62" s="28">
        <v>33234309222.399998</v>
      </c>
      <c r="D62" s="29">
        <v>267.51998901367188</v>
      </c>
      <c r="E62" s="29">
        <v>50.098175048828125</v>
      </c>
      <c r="F62" s="29">
        <v>8.3397800736185967</v>
      </c>
      <c r="G62" s="29">
        <v>5265200000</v>
      </c>
      <c r="H62" s="29">
        <v>4.4400001168251038</v>
      </c>
      <c r="I62" s="29" t="s">
        <v>28</v>
      </c>
      <c r="J62" s="29" t="s">
        <v>55</v>
      </c>
      <c r="K62" s="30">
        <v>1.1910000000000001</v>
      </c>
      <c r="L62" s="30">
        <v>28.85</v>
      </c>
      <c r="M62" s="30">
        <v>18.806000000000001</v>
      </c>
      <c r="N62" s="26" t="s">
        <v>118</v>
      </c>
      <c r="O62" s="30" t="s">
        <v>18</v>
      </c>
      <c r="P62" s="30" t="s">
        <v>18</v>
      </c>
      <c r="Q62" s="30" t="s">
        <v>167</v>
      </c>
      <c r="R62" s="30">
        <v>3.4582982063293457</v>
      </c>
      <c r="S62" s="26" t="s">
        <v>18</v>
      </c>
      <c r="T62" s="26" t="s">
        <v>18</v>
      </c>
      <c r="U62" s="26" t="s">
        <v>18</v>
      </c>
      <c r="V62" s="26" t="s">
        <v>18</v>
      </c>
      <c r="W62" s="26">
        <v>9</v>
      </c>
      <c r="X62" s="26" t="s">
        <v>18</v>
      </c>
      <c r="Y62" s="26">
        <v>62.777801513671875</v>
      </c>
      <c r="Z62" s="26">
        <v>33.333301544189453</v>
      </c>
      <c r="AA62" s="26" t="s">
        <v>18</v>
      </c>
      <c r="AB62" s="26">
        <v>8.6090259552001953</v>
      </c>
      <c r="AC62" s="26">
        <v>5.099494457244873</v>
      </c>
      <c r="AD62" s="26">
        <v>6.220466136932373</v>
      </c>
      <c r="AE62" s="26">
        <v>8.5499162673950195</v>
      </c>
      <c r="AF62" s="26" t="s">
        <v>167</v>
      </c>
      <c r="AG62" s="26" t="s">
        <v>167</v>
      </c>
      <c r="AH62" s="26">
        <v>3.5377025604248047</v>
      </c>
      <c r="AI62" s="26">
        <v>0.7653312087059021</v>
      </c>
      <c r="AJ62" s="26" t="s">
        <v>167</v>
      </c>
      <c r="AK62" s="26" t="s">
        <v>167</v>
      </c>
      <c r="AL62" s="26" t="s">
        <v>18</v>
      </c>
      <c r="AM62" s="26" t="s">
        <v>18</v>
      </c>
      <c r="AN62" s="26" t="s">
        <v>18</v>
      </c>
      <c r="AO62" s="26" t="s">
        <v>18</v>
      </c>
      <c r="AP62" s="26" t="s">
        <v>18</v>
      </c>
      <c r="AQ62" s="26" t="s">
        <v>114</v>
      </c>
      <c r="AR62" s="26" t="s">
        <v>18</v>
      </c>
      <c r="AS62" s="26" t="s">
        <v>69</v>
      </c>
      <c r="AT62" s="26" t="s">
        <v>18</v>
      </c>
      <c r="AU62" s="26">
        <v>52</v>
      </c>
      <c r="AV62" s="26">
        <v>9</v>
      </c>
      <c r="AW62" s="26" t="s">
        <v>18</v>
      </c>
      <c r="AX62">
        <f>K62+L62+M62</f>
        <v>48.847000000000001</v>
      </c>
      <c r="AY62">
        <f>_xlfn.RANK.AVG(AX62,$AX$4:$AX$81,1)</f>
        <v>3</v>
      </c>
      <c r="AZ62" t="e">
        <f>_xlfn.RANK.AVG(Q62,$Q$4:$Q$81,0)</f>
        <v>#VALUE!</v>
      </c>
      <c r="BA62">
        <f>IF(U62=$AZ$2,1,0)</f>
        <v>0</v>
      </c>
      <c r="BC62" t="e">
        <f>($BB$2*AY62)+($BC$2*AZ62)+($BD$2*-BA62)</f>
        <v>#VALUE!</v>
      </c>
      <c r="BD62">
        <f>_xlfn.RANK.AVG(AC62,$AC$4:$AC$81,0)</f>
        <v>77</v>
      </c>
      <c r="BE62">
        <f>_xlfn.RANK.AVG(AB62,$AB$4:$AB$81,0)</f>
        <v>2</v>
      </c>
      <c r="BF62">
        <f>_xlfn.RANK.AVG(Z62,$Z$4:$Z$81,0)</f>
        <v>30</v>
      </c>
      <c r="BG62">
        <f>_xlfn.RANK.AVG(AE62,$AE$4:$AE$81,0)</f>
        <v>46</v>
      </c>
      <c r="BH62">
        <f>($BF$2*BD62)+($BG$2*BE62)+($BH$2*BF62)+($BI$2*BG62)</f>
        <v>38.15</v>
      </c>
      <c r="BJ62" t="e">
        <f>_xlfn.RANK.AVG(AK62,$AK$4:$AK$81,0)</f>
        <v>#VALUE!</v>
      </c>
      <c r="BK62" t="e">
        <f>$BK$2*BJ62+$BM$2*BJ62</f>
        <v>#VALUE!</v>
      </c>
      <c r="BM62" t="e">
        <f>(1/3)*BC62+(1/3)*BH62+(1/3)*BK62</f>
        <v>#VALUE!</v>
      </c>
    </row>
    <row r="63" spans="1:65">
      <c r="A63" s="27" t="s">
        <v>747</v>
      </c>
      <c r="B63" s="27" t="s">
        <v>748</v>
      </c>
      <c r="C63" s="28">
        <v>30225684804.699997</v>
      </c>
      <c r="D63" s="29">
        <v>86.019996643066406</v>
      </c>
      <c r="E63" s="29">
        <v>32.735267639160156</v>
      </c>
      <c r="F63" s="29">
        <v>16.936454691324656</v>
      </c>
      <c r="G63" s="29">
        <v>6065299968</v>
      </c>
      <c r="H63" s="29">
        <v>2.449999988079071</v>
      </c>
      <c r="I63" s="29" t="s">
        <v>28</v>
      </c>
      <c r="J63" s="29" t="s">
        <v>273</v>
      </c>
      <c r="K63" s="30">
        <v>15.683999999999999</v>
      </c>
      <c r="L63" s="30">
        <v>43.755000000000003</v>
      </c>
      <c r="M63" s="30">
        <v>177.536</v>
      </c>
      <c r="N63" s="26" t="s">
        <v>118</v>
      </c>
      <c r="O63" s="30" t="s">
        <v>18</v>
      </c>
      <c r="P63" s="30" t="s">
        <v>18</v>
      </c>
      <c r="Q63" s="30" t="s">
        <v>167</v>
      </c>
      <c r="R63" s="30">
        <v>6.897883415222168</v>
      </c>
      <c r="S63" s="26" t="s">
        <v>18</v>
      </c>
      <c r="T63" s="26" t="s">
        <v>18</v>
      </c>
      <c r="U63" s="26" t="s">
        <v>18</v>
      </c>
      <c r="V63" s="26" t="s">
        <v>18</v>
      </c>
      <c r="W63" s="26">
        <v>9</v>
      </c>
      <c r="X63" s="26" t="s">
        <v>18</v>
      </c>
      <c r="Y63" s="26">
        <v>59.444400787353516</v>
      </c>
      <c r="Z63" s="26">
        <v>33.333301544189453</v>
      </c>
      <c r="AA63" s="26" t="s">
        <v>18</v>
      </c>
      <c r="AB63" s="26">
        <v>7.2478175163269043</v>
      </c>
      <c r="AC63" s="26">
        <v>6.9698891639709473</v>
      </c>
      <c r="AD63" s="26">
        <v>7.376187801361084</v>
      </c>
      <c r="AE63" s="26">
        <v>8.8815937042236328</v>
      </c>
      <c r="AF63" s="26">
        <v>2</v>
      </c>
      <c r="AG63" s="26" t="s">
        <v>167</v>
      </c>
      <c r="AH63" s="26" t="s">
        <v>167</v>
      </c>
      <c r="AI63" s="26" t="s">
        <v>167</v>
      </c>
      <c r="AJ63" s="26" t="s">
        <v>167</v>
      </c>
      <c r="AK63" s="26" t="s">
        <v>167</v>
      </c>
      <c r="AL63" s="26" t="s">
        <v>18</v>
      </c>
      <c r="AM63" s="26" t="s">
        <v>18</v>
      </c>
      <c r="AN63" s="26" t="s">
        <v>18</v>
      </c>
      <c r="AO63" s="26" t="s">
        <v>18</v>
      </c>
      <c r="AP63" s="26" t="s">
        <v>18</v>
      </c>
      <c r="AQ63" s="26" t="s">
        <v>18</v>
      </c>
      <c r="AR63" s="26" t="s">
        <v>18</v>
      </c>
      <c r="AS63" s="26" t="s">
        <v>67</v>
      </c>
      <c r="AT63" s="26" t="s">
        <v>18</v>
      </c>
      <c r="AU63" s="26">
        <v>62</v>
      </c>
      <c r="AV63" s="26">
        <v>8</v>
      </c>
      <c r="AW63" s="26" t="s">
        <v>18</v>
      </c>
      <c r="AX63">
        <f>K63+L63+M63</f>
        <v>236.97499999999999</v>
      </c>
      <c r="AY63">
        <f>_xlfn.RANK.AVG(AX63,$AX$4:$AX$81,1)</f>
        <v>17</v>
      </c>
      <c r="AZ63" t="e">
        <f>_xlfn.RANK.AVG(Q63,$Q$4:$Q$81,0)</f>
        <v>#VALUE!</v>
      </c>
      <c r="BA63">
        <f>IF(U63=$AZ$2,1,0)</f>
        <v>0</v>
      </c>
      <c r="BC63" t="e">
        <f>($BB$2*AY63)+($BC$2*AZ63)+($BD$2*-BA63)</f>
        <v>#VALUE!</v>
      </c>
      <c r="BD63">
        <f>_xlfn.RANK.AVG(AC63,$AC$4:$AC$81,0)</f>
        <v>63</v>
      </c>
      <c r="BE63">
        <f>_xlfn.RANK.AVG(AB63,$AB$4:$AB$81,0)</f>
        <v>35</v>
      </c>
      <c r="BF63">
        <f>_xlfn.RANK.AVG(Z63,$Z$4:$Z$81,0)</f>
        <v>30</v>
      </c>
      <c r="BG63">
        <f>_xlfn.RANK.AVG(AE63,$AE$4:$AE$81,0)</f>
        <v>22</v>
      </c>
      <c r="BH63">
        <f>($BF$2*BD63)+($BG$2*BE63)+($BH$2*BF63)+($BI$2*BG63)</f>
        <v>37.35</v>
      </c>
      <c r="BJ63" t="e">
        <f>_xlfn.RANK.AVG(AK63,$AK$4:$AK$81,0)</f>
        <v>#VALUE!</v>
      </c>
      <c r="BK63" t="e">
        <f>$BK$2*BJ63+$BM$2*BJ63</f>
        <v>#VALUE!</v>
      </c>
      <c r="BM63" t="e">
        <f>(1/3)*BC63+(1/3)*BH63+(1/3)*BK63</f>
        <v>#VALUE!</v>
      </c>
    </row>
    <row r="64" spans="1:65">
      <c r="A64" s="27" t="s">
        <v>773</v>
      </c>
      <c r="B64" s="27" t="s">
        <v>774</v>
      </c>
      <c r="C64" s="28">
        <v>28077078837.930004</v>
      </c>
      <c r="D64" s="29">
        <v>68.430000305175781</v>
      </c>
      <c r="E64" s="29">
        <v>37.392768859863281</v>
      </c>
      <c r="F64" s="29">
        <v>26.548086789267632</v>
      </c>
      <c r="G64" s="29">
        <v>6640000128</v>
      </c>
      <c r="H64" s="29">
        <v>1.8499999940395355</v>
      </c>
      <c r="I64" s="29" t="s">
        <v>28</v>
      </c>
      <c r="J64" s="29" t="s">
        <v>328</v>
      </c>
      <c r="K64" s="30">
        <v>424.86900000000003</v>
      </c>
      <c r="L64" s="30">
        <v>385.54899999999998</v>
      </c>
      <c r="M64" s="30">
        <v>1858.454</v>
      </c>
      <c r="N64" s="26" t="s">
        <v>118</v>
      </c>
      <c r="O64" s="30" t="s">
        <v>18</v>
      </c>
      <c r="P64" s="30" t="s">
        <v>18</v>
      </c>
      <c r="Q64" s="30">
        <v>4.7651510238647461</v>
      </c>
      <c r="R64" s="30">
        <v>3.6763339042663574</v>
      </c>
      <c r="S64" s="26" t="s">
        <v>18</v>
      </c>
      <c r="T64" s="26" t="s">
        <v>18</v>
      </c>
      <c r="U64" s="26" t="s">
        <v>114</v>
      </c>
      <c r="V64" s="26" t="s">
        <v>18</v>
      </c>
      <c r="W64" s="26">
        <v>10</v>
      </c>
      <c r="X64" s="26" t="s">
        <v>18</v>
      </c>
      <c r="Y64" s="26">
        <v>63.400001525878906</v>
      </c>
      <c r="Z64" s="26">
        <v>30</v>
      </c>
      <c r="AA64" s="26" t="s">
        <v>18</v>
      </c>
      <c r="AB64" s="26">
        <v>6.1175537109375</v>
      </c>
      <c r="AC64" s="26">
        <v>7.6958003044128418</v>
      </c>
      <c r="AD64" s="26">
        <v>8.9193286895751953</v>
      </c>
      <c r="AE64" s="26">
        <v>8.7864885330200195</v>
      </c>
      <c r="AF64" s="26">
        <v>7.723111629486084</v>
      </c>
      <c r="AG64" s="26" t="s">
        <v>167</v>
      </c>
      <c r="AH64" s="26" t="s">
        <v>167</v>
      </c>
      <c r="AI64" s="26">
        <v>9.5294113159179688</v>
      </c>
      <c r="AJ64" s="26" t="s">
        <v>167</v>
      </c>
      <c r="AK64" s="26" t="s">
        <v>167</v>
      </c>
      <c r="AL64" s="26" t="s">
        <v>18</v>
      </c>
      <c r="AM64" s="26" t="s">
        <v>18</v>
      </c>
      <c r="AN64" s="26" t="s">
        <v>18</v>
      </c>
      <c r="AO64" s="26">
        <v>10</v>
      </c>
      <c r="AP64" s="26" t="s">
        <v>18</v>
      </c>
      <c r="AQ64" s="26" t="s">
        <v>114</v>
      </c>
      <c r="AR64" s="26" t="s">
        <v>18</v>
      </c>
      <c r="AS64" s="26" t="s">
        <v>69</v>
      </c>
      <c r="AT64" s="26" t="s">
        <v>18</v>
      </c>
      <c r="AU64" s="26">
        <v>86</v>
      </c>
      <c r="AV64" s="26">
        <v>2</v>
      </c>
      <c r="AW64" s="26" t="s">
        <v>18</v>
      </c>
      <c r="AX64">
        <f>K64+L64+M64</f>
        <v>2668.8719999999998</v>
      </c>
      <c r="AY64">
        <f>_xlfn.RANK.AVG(AX64,$AX$4:$AX$81,1)</f>
        <v>36</v>
      </c>
      <c r="AZ64">
        <f>_xlfn.RANK.AVG(Q64,$Q$4:$Q$81,0)</f>
        <v>29</v>
      </c>
      <c r="BA64">
        <f>IF(U64=$AZ$2,1,0)</f>
        <v>1</v>
      </c>
      <c r="BC64">
        <f>($BB$2*AY64)+($BC$2*AZ64)+($BD$2*-BA64)</f>
        <v>26.85</v>
      </c>
      <c r="BD64">
        <f>_xlfn.RANK.AVG(AC64,$AC$4:$AC$81,0)</f>
        <v>46</v>
      </c>
      <c r="BE64">
        <f>_xlfn.RANK.AVG(AB64,$AB$4:$AB$81,0)</f>
        <v>57</v>
      </c>
      <c r="BF64">
        <f>_xlfn.RANK.AVG(Z64,$Z$4:$Z$81,0)</f>
        <v>49</v>
      </c>
      <c r="BG64">
        <f>_xlfn.RANK.AVG(AE64,$AE$4:$AE$81,0)</f>
        <v>33</v>
      </c>
      <c r="BH64">
        <f>($BF$2*BD64)+($BG$2*BE64)+($BH$2*BF64)+($BI$2*BG64)</f>
        <v>45.849999999999994</v>
      </c>
      <c r="BJ64" t="e">
        <f>_xlfn.RANK.AVG(AK64,$AK$4:$AK$81,0)</f>
        <v>#VALUE!</v>
      </c>
      <c r="BK64" t="e">
        <f>$BK$2*BJ64+$BM$2*BJ64</f>
        <v>#VALUE!</v>
      </c>
      <c r="BM64" t="e">
        <f>(1/3)*BC64+(1/3)*BH64+(1/3)*BK64</f>
        <v>#VALUE!</v>
      </c>
    </row>
    <row r="65" spans="1:65">
      <c r="A65" s="27" t="s">
        <v>803</v>
      </c>
      <c r="B65" s="27" t="s">
        <v>804</v>
      </c>
      <c r="C65" s="28">
        <v>25430601181.400002</v>
      </c>
      <c r="D65" s="29">
        <v>208.55000305175781</v>
      </c>
      <c r="E65" s="29">
        <v>17.124240875244141</v>
      </c>
      <c r="F65" s="29">
        <v>24.925122799705314</v>
      </c>
      <c r="G65" s="29">
        <v>17097329664</v>
      </c>
      <c r="H65" s="29">
        <v>12.113266944885254</v>
      </c>
      <c r="I65" s="29" t="s">
        <v>28</v>
      </c>
      <c r="J65" s="29" t="s">
        <v>57</v>
      </c>
      <c r="K65" s="30">
        <v>185.672</v>
      </c>
      <c r="L65" s="30">
        <v>84.686000000000007</v>
      </c>
      <c r="M65" s="30">
        <v>322.33699999999999</v>
      </c>
      <c r="N65" s="26" t="s">
        <v>118</v>
      </c>
      <c r="O65" s="30" t="s">
        <v>18</v>
      </c>
      <c r="P65" s="30" t="s">
        <v>18</v>
      </c>
      <c r="Q65" s="30" t="s">
        <v>167</v>
      </c>
      <c r="R65" s="30">
        <v>7.3790216445922852</v>
      </c>
      <c r="S65" s="26" t="s">
        <v>18</v>
      </c>
      <c r="T65" s="26" t="s">
        <v>18</v>
      </c>
      <c r="U65" s="26" t="s">
        <v>18</v>
      </c>
      <c r="V65" s="26" t="s">
        <v>18</v>
      </c>
      <c r="W65" s="26">
        <v>10</v>
      </c>
      <c r="X65" s="26" t="s">
        <v>18</v>
      </c>
      <c r="Y65" s="26" t="s">
        <v>18</v>
      </c>
      <c r="Z65" s="26">
        <v>10</v>
      </c>
      <c r="AA65" s="26" t="s">
        <v>18</v>
      </c>
      <c r="AB65" s="26">
        <v>3.8794631958007813</v>
      </c>
      <c r="AC65" s="26">
        <v>8.1893777847290039</v>
      </c>
      <c r="AD65" s="26">
        <v>2.6643595695495605</v>
      </c>
      <c r="AE65" s="26">
        <v>8.318537712097168</v>
      </c>
      <c r="AF65" s="26">
        <v>0</v>
      </c>
      <c r="AG65" s="26" t="s">
        <v>167</v>
      </c>
      <c r="AH65" s="26">
        <v>2.8043112754821777</v>
      </c>
      <c r="AI65" s="26">
        <v>3</v>
      </c>
      <c r="AJ65" s="26" t="s">
        <v>167</v>
      </c>
      <c r="AK65" s="26" t="s">
        <v>167</v>
      </c>
      <c r="AL65" s="26" t="s">
        <v>18</v>
      </c>
      <c r="AM65" s="26" t="s">
        <v>18</v>
      </c>
      <c r="AN65" s="26" t="s">
        <v>18</v>
      </c>
      <c r="AO65" s="26">
        <v>1</v>
      </c>
      <c r="AP65" s="26" t="s">
        <v>18</v>
      </c>
      <c r="AQ65" s="26" t="s">
        <v>18</v>
      </c>
      <c r="AR65" s="26" t="s">
        <v>18</v>
      </c>
      <c r="AS65" s="26" t="s">
        <v>66</v>
      </c>
      <c r="AT65" s="26" t="s">
        <v>18</v>
      </c>
      <c r="AU65" s="26">
        <v>47</v>
      </c>
      <c r="AV65" s="26">
        <v>8</v>
      </c>
      <c r="AW65" s="26" t="s">
        <v>18</v>
      </c>
      <c r="AX65">
        <f>K65+L65+M65</f>
        <v>592.69499999999994</v>
      </c>
      <c r="AY65">
        <f>_xlfn.RANK.AVG(AX65,$AX$4:$AX$81,1)</f>
        <v>30</v>
      </c>
      <c r="AZ65" t="e">
        <f>_xlfn.RANK.AVG(Q65,$Q$4:$Q$81,0)</f>
        <v>#VALUE!</v>
      </c>
      <c r="BA65">
        <f>IF(U65=$AZ$2,1,0)</f>
        <v>0</v>
      </c>
      <c r="BC65" t="e">
        <f>($BB$2*AY65)+($BC$2*AZ65)+($BD$2*-BA65)</f>
        <v>#VALUE!</v>
      </c>
      <c r="BD65">
        <f>_xlfn.RANK.AVG(AC65,$AC$4:$AC$81,0)</f>
        <v>34</v>
      </c>
      <c r="BE65">
        <f>_xlfn.RANK.AVG(AB65,$AB$4:$AB$81,0)</f>
        <v>77</v>
      </c>
      <c r="BF65">
        <f>_xlfn.RANK.AVG(Z65,$Z$4:$Z$81,0)</f>
        <v>78</v>
      </c>
      <c r="BG65">
        <f>_xlfn.RANK.AVG(AE65,$AE$4:$AE$81,0)</f>
        <v>55</v>
      </c>
      <c r="BH65">
        <f>($BF$2*BD65)+($BG$2*BE65)+($BH$2*BF65)+($BI$2*BG65)</f>
        <v>59.8</v>
      </c>
      <c r="BJ65" t="e">
        <f>_xlfn.RANK.AVG(AK65,$AK$4:$AK$81,0)</f>
        <v>#VALUE!</v>
      </c>
      <c r="BK65" t="e">
        <f>$BK$2*BJ65+$BM$2*BJ65</f>
        <v>#VALUE!</v>
      </c>
      <c r="BM65" t="e">
        <f>(1/3)*BC65+(1/3)*BH65+(1/3)*BK65</f>
        <v>#VALUE!</v>
      </c>
    </row>
    <row r="66" spans="1:65">
      <c r="A66" s="27" t="s">
        <v>821</v>
      </c>
      <c r="B66" s="27" t="s">
        <v>822</v>
      </c>
      <c r="C66" s="28">
        <v>24341725024.760002</v>
      </c>
      <c r="D66" s="29">
        <v>177.19000244140625</v>
      </c>
      <c r="E66" s="29">
        <v>22.514993667602539</v>
      </c>
      <c r="F66" s="29">
        <v>15.558034099416339</v>
      </c>
      <c r="G66" s="29">
        <v>8438134016</v>
      </c>
      <c r="H66" s="29">
        <v>7.5599998235702515</v>
      </c>
      <c r="I66" s="29" t="s">
        <v>28</v>
      </c>
      <c r="J66" s="29" t="s">
        <v>273</v>
      </c>
      <c r="K66" s="30">
        <v>55.45</v>
      </c>
      <c r="L66" s="30">
        <v>92.786000000000001</v>
      </c>
      <c r="M66" s="30">
        <v>13516.441000000001</v>
      </c>
      <c r="N66" s="26" t="s">
        <v>118</v>
      </c>
      <c r="O66" s="30" t="s">
        <v>18</v>
      </c>
      <c r="P66" s="30" t="s">
        <v>18</v>
      </c>
      <c r="Q66" s="30" t="s">
        <v>167</v>
      </c>
      <c r="R66" s="30">
        <v>6.356743335723877</v>
      </c>
      <c r="S66" s="26" t="s">
        <v>18</v>
      </c>
      <c r="T66" s="26" t="s">
        <v>18</v>
      </c>
      <c r="U66" s="26" t="s">
        <v>18</v>
      </c>
      <c r="V66" s="26" t="s">
        <v>18</v>
      </c>
      <c r="W66" s="26">
        <v>11</v>
      </c>
      <c r="X66" s="26" t="s">
        <v>18</v>
      </c>
      <c r="Y66" s="26">
        <v>66.454498291015625</v>
      </c>
      <c r="Z66" s="26">
        <v>27.272699356079102</v>
      </c>
      <c r="AA66" s="26" t="s">
        <v>18</v>
      </c>
      <c r="AB66" s="26">
        <v>6.8637051582336426</v>
      </c>
      <c r="AC66" s="26">
        <v>6.8140015602111816</v>
      </c>
      <c r="AD66" s="26">
        <v>7.5265464782714844</v>
      </c>
      <c r="AE66" s="26">
        <v>8.8598651885986328</v>
      </c>
      <c r="AF66" s="26">
        <v>3</v>
      </c>
      <c r="AG66" s="26" t="s">
        <v>167</v>
      </c>
      <c r="AH66" s="26" t="s">
        <v>167</v>
      </c>
      <c r="AI66" s="26" t="s">
        <v>167</v>
      </c>
      <c r="AJ66" s="26" t="s">
        <v>167</v>
      </c>
      <c r="AK66" s="26">
        <v>3</v>
      </c>
      <c r="AL66" s="26" t="s">
        <v>18</v>
      </c>
      <c r="AM66" s="26" t="s">
        <v>18</v>
      </c>
      <c r="AN66" s="26" t="s">
        <v>18</v>
      </c>
      <c r="AO66" s="26" t="s">
        <v>18</v>
      </c>
      <c r="AP66" s="26" t="s">
        <v>18</v>
      </c>
      <c r="AQ66" s="26" t="s">
        <v>18</v>
      </c>
      <c r="AR66" s="26" t="s">
        <v>18</v>
      </c>
      <c r="AS66" s="26" t="s">
        <v>67</v>
      </c>
      <c r="AT66" s="26" t="s">
        <v>18</v>
      </c>
      <c r="AU66" s="26">
        <v>71</v>
      </c>
      <c r="AV66" s="26">
        <v>5</v>
      </c>
      <c r="AW66" s="26" t="s">
        <v>18</v>
      </c>
      <c r="AX66">
        <f>K66+L66+M66</f>
        <v>13664.677000000001</v>
      </c>
      <c r="AY66">
        <f>_xlfn.RANK.AVG(AX66,$AX$4:$AX$81,1)</f>
        <v>49</v>
      </c>
      <c r="AZ66" t="e">
        <f>_xlfn.RANK.AVG(Q66,$Q$4:$Q$81,0)</f>
        <v>#VALUE!</v>
      </c>
      <c r="BA66">
        <f>IF(U66=$AZ$2,1,0)</f>
        <v>0</v>
      </c>
      <c r="BC66" t="e">
        <f>($BB$2*AY66)+($BC$2*AZ66)+($BD$2*-BA66)</f>
        <v>#VALUE!</v>
      </c>
      <c r="BD66">
        <f>_xlfn.RANK.AVG(AC66,$AC$4:$AC$81,0)</f>
        <v>67</v>
      </c>
      <c r="BE66">
        <f>_xlfn.RANK.AVG(AB66,$AB$4:$AB$81,0)</f>
        <v>47</v>
      </c>
      <c r="BF66">
        <f>_xlfn.RANK.AVG(Z66,$Z$4:$Z$81,0)</f>
        <v>58.5</v>
      </c>
      <c r="BG66">
        <f>_xlfn.RANK.AVG(AE66,$AE$4:$AE$81,0)</f>
        <v>25</v>
      </c>
      <c r="BH66">
        <f>($BF$2*BD66)+($BG$2*BE66)+($BH$2*BF66)+($BI$2*BG66)</f>
        <v>47.125</v>
      </c>
      <c r="BJ66">
        <f>_xlfn.RANK.AVG(AK66,$AK$4:$AK$81,0)</f>
        <v>27</v>
      </c>
      <c r="BK66">
        <f>$BK$2*BJ66+$BM$2*BJ66</f>
        <v>27</v>
      </c>
      <c r="BM66" t="e">
        <f>(1/3)*BC66+(1/3)*BH66+(1/3)*BK66</f>
        <v>#VALUE!</v>
      </c>
    </row>
    <row r="67" spans="1:65">
      <c r="A67" s="27" t="s">
        <v>827</v>
      </c>
      <c r="B67" s="27" t="s">
        <v>828</v>
      </c>
      <c r="C67" s="28">
        <v>24126816784.340004</v>
      </c>
      <c r="D67" s="29">
        <v>204.86000061035156</v>
      </c>
      <c r="E67" s="29">
        <v>29.627975463867188</v>
      </c>
      <c r="F67" s="29">
        <v>-3.3752194115999057E-2</v>
      </c>
      <c r="G67" s="29">
        <v>6320800000</v>
      </c>
      <c r="H67" s="29">
        <v>5.8100000619888306</v>
      </c>
      <c r="I67" s="29" t="s">
        <v>28</v>
      </c>
      <c r="J67" s="29" t="s">
        <v>55</v>
      </c>
      <c r="K67" s="30">
        <v>12.996</v>
      </c>
      <c r="L67" s="30">
        <v>36.402999999999999</v>
      </c>
      <c r="M67" s="30">
        <v>459.60599999999999</v>
      </c>
      <c r="N67" s="26" t="s">
        <v>122</v>
      </c>
      <c r="O67" s="30">
        <v>50.597000122070313</v>
      </c>
      <c r="P67" s="30">
        <v>8.348100137284943</v>
      </c>
      <c r="Q67" s="30" t="s">
        <v>167</v>
      </c>
      <c r="R67" s="30">
        <v>3.5142855644226074</v>
      </c>
      <c r="S67" s="26" t="s">
        <v>114</v>
      </c>
      <c r="T67" s="26" t="s">
        <v>114</v>
      </c>
      <c r="U67" s="26" t="s">
        <v>114</v>
      </c>
      <c r="V67" s="26" t="s">
        <v>18</v>
      </c>
      <c r="W67" s="26">
        <v>11</v>
      </c>
      <c r="X67" s="26">
        <v>83.333297729492188</v>
      </c>
      <c r="Y67" s="26">
        <v>65.545501708984375</v>
      </c>
      <c r="Z67" s="26">
        <v>36.363601684570313</v>
      </c>
      <c r="AA67" s="26">
        <v>100</v>
      </c>
      <c r="AB67" s="26">
        <v>7.0664434432983398</v>
      </c>
      <c r="AC67" s="26">
        <v>8.3388919830322266</v>
      </c>
      <c r="AD67" s="26">
        <v>8.2496194839477539</v>
      </c>
      <c r="AE67" s="26">
        <v>9.3486433029174805</v>
      </c>
      <c r="AF67" s="26" t="s">
        <v>167</v>
      </c>
      <c r="AG67" s="26" t="s">
        <v>167</v>
      </c>
      <c r="AH67" s="26">
        <v>2.1936056613922119</v>
      </c>
      <c r="AI67" s="26">
        <v>3.5708544254302979</v>
      </c>
      <c r="AJ67" s="26" t="s">
        <v>167</v>
      </c>
      <c r="AK67" s="26" t="s">
        <v>167</v>
      </c>
      <c r="AL67" s="26" t="s">
        <v>18</v>
      </c>
      <c r="AM67" s="26" t="s">
        <v>18</v>
      </c>
      <c r="AN67" s="26" t="s">
        <v>18</v>
      </c>
      <c r="AO67" s="26">
        <v>0</v>
      </c>
      <c r="AP67" s="26" t="s">
        <v>18</v>
      </c>
      <c r="AQ67" s="26" t="s">
        <v>18</v>
      </c>
      <c r="AR67" s="26" t="s">
        <v>18</v>
      </c>
      <c r="AS67" s="26" t="s">
        <v>68</v>
      </c>
      <c r="AT67" s="26" t="s">
        <v>18</v>
      </c>
      <c r="AU67" s="26">
        <v>73</v>
      </c>
      <c r="AV67" s="26">
        <v>3</v>
      </c>
      <c r="AW67" s="26" t="s">
        <v>18</v>
      </c>
      <c r="AX67">
        <f>K67+L67+M67</f>
        <v>509.005</v>
      </c>
      <c r="AY67">
        <f>_xlfn.RANK.AVG(AX67,$AX$4:$AX$81,1)</f>
        <v>25</v>
      </c>
      <c r="AZ67" t="e">
        <f>_xlfn.RANK.AVG(Q67,$Q$4:$Q$81,0)</f>
        <v>#VALUE!</v>
      </c>
      <c r="BA67">
        <f>IF(U67=$AZ$2,1,0)</f>
        <v>1</v>
      </c>
      <c r="BC67" t="e">
        <f>($BB$2*AY67)+($BC$2*AZ67)+($BD$2*-BA67)</f>
        <v>#VALUE!</v>
      </c>
      <c r="BD67">
        <f>_xlfn.RANK.AVG(AC67,$AC$4:$AC$81,0)</f>
        <v>27</v>
      </c>
      <c r="BE67">
        <f>_xlfn.RANK.AVG(AB67,$AB$4:$AB$81,0)</f>
        <v>40</v>
      </c>
      <c r="BF67">
        <f>_xlfn.RANK.AVG(Z67,$Z$4:$Z$81,0)</f>
        <v>16.5</v>
      </c>
      <c r="BG67">
        <f>_xlfn.RANK.AVG(AE67,$AE$4:$AE$81,0)</f>
        <v>10</v>
      </c>
      <c r="BH67">
        <f>($BF$2*BD67)+($BG$2*BE67)+($BH$2*BF67)+($BI$2*BG67)</f>
        <v>24.225000000000001</v>
      </c>
      <c r="BJ67" t="e">
        <f>_xlfn.RANK.AVG(AK67,$AK$4:$AK$81,0)</f>
        <v>#VALUE!</v>
      </c>
      <c r="BK67" t="e">
        <f>$BK$2*BJ67+$BM$2*BJ67</f>
        <v>#VALUE!</v>
      </c>
      <c r="BM67" t="e">
        <f>(1/3)*BC67+(1/3)*BH67+(1/3)*BK67</f>
        <v>#VALUE!</v>
      </c>
    </row>
    <row r="68" spans="1:65">
      <c r="A68" s="27" t="s">
        <v>836</v>
      </c>
      <c r="B68" s="27" t="s">
        <v>837</v>
      </c>
      <c r="C68" s="28">
        <v>23610964813.120003</v>
      </c>
      <c r="D68" s="29">
        <v>312.8800048828125</v>
      </c>
      <c r="E68" s="29">
        <v>114.54197692871094</v>
      </c>
      <c r="F68" s="29">
        <v>21.11640968760975</v>
      </c>
      <c r="G68" s="29">
        <v>1563391008</v>
      </c>
      <c r="H68" s="29">
        <v>2.3400000184774399</v>
      </c>
      <c r="I68" s="29" t="s">
        <v>28</v>
      </c>
      <c r="J68" s="29" t="s">
        <v>328</v>
      </c>
      <c r="K68" s="30">
        <v>18.989999999999998</v>
      </c>
      <c r="L68" s="30">
        <v>23.155000000000001</v>
      </c>
      <c r="M68" s="30">
        <v>17.736999999999998</v>
      </c>
      <c r="N68" s="26" t="s">
        <v>118</v>
      </c>
      <c r="O68" s="30" t="s">
        <v>18</v>
      </c>
      <c r="P68" s="30" t="s">
        <v>18</v>
      </c>
      <c r="Q68" s="30">
        <v>0</v>
      </c>
      <c r="R68" s="30">
        <v>0</v>
      </c>
      <c r="S68" s="26" t="s">
        <v>18</v>
      </c>
      <c r="T68" s="26" t="s">
        <v>18</v>
      </c>
      <c r="U68" s="26" t="s">
        <v>18</v>
      </c>
      <c r="V68" s="26" t="s">
        <v>18</v>
      </c>
      <c r="W68" s="26">
        <v>11</v>
      </c>
      <c r="X68" s="26" t="s">
        <v>18</v>
      </c>
      <c r="Y68" s="26">
        <v>57.636398315429688</v>
      </c>
      <c r="Z68" s="26">
        <v>45.454498291015625</v>
      </c>
      <c r="AA68" s="26" t="s">
        <v>18</v>
      </c>
      <c r="AB68" s="26">
        <v>5.6655707359313965</v>
      </c>
      <c r="AC68" s="26">
        <v>5.6498560905456543</v>
      </c>
      <c r="AD68" s="26">
        <v>5.8786296844482422</v>
      </c>
      <c r="AE68" s="26">
        <v>9.6268234252929688</v>
      </c>
      <c r="AF68" s="26">
        <v>5.6747994422912598</v>
      </c>
      <c r="AG68" s="26" t="s">
        <v>167</v>
      </c>
      <c r="AH68" s="26" t="s">
        <v>167</v>
      </c>
      <c r="AI68" s="26">
        <v>2.25</v>
      </c>
      <c r="AJ68" s="26" t="s">
        <v>167</v>
      </c>
      <c r="AK68" s="26" t="s">
        <v>167</v>
      </c>
      <c r="AL68" s="26" t="s">
        <v>18</v>
      </c>
      <c r="AM68" s="26" t="s">
        <v>18</v>
      </c>
      <c r="AN68" s="26" t="s">
        <v>18</v>
      </c>
      <c r="AO68" s="26">
        <v>0</v>
      </c>
      <c r="AP68" s="26" t="s">
        <v>18</v>
      </c>
      <c r="AQ68" s="26" t="s">
        <v>18</v>
      </c>
      <c r="AR68" s="26" t="s">
        <v>18</v>
      </c>
      <c r="AS68" s="26" t="s">
        <v>67</v>
      </c>
      <c r="AT68" s="26" t="s">
        <v>18</v>
      </c>
      <c r="AU68" s="26">
        <v>59</v>
      </c>
      <c r="AV68" s="26">
        <v>10</v>
      </c>
      <c r="AW68" s="26" t="s">
        <v>18</v>
      </c>
      <c r="AX68">
        <f>K68+L68+M68</f>
        <v>59.881999999999991</v>
      </c>
      <c r="AY68">
        <f>_xlfn.RANK.AVG(AX68,$AX$4:$AX$81,1)</f>
        <v>6</v>
      </c>
      <c r="AZ68">
        <f>_xlfn.RANK.AVG(Q68,$Q$4:$Q$81,0)</f>
        <v>39.5</v>
      </c>
      <c r="BA68">
        <f>IF(U68=$AZ$2,1,0)</f>
        <v>0</v>
      </c>
      <c r="BC68">
        <f>($BB$2*AY68)+($BC$2*AZ68)+($BD$2*-BA68)</f>
        <v>13.175000000000001</v>
      </c>
      <c r="BD68">
        <f>_xlfn.RANK.AVG(AC68,$AC$4:$AC$81,0)</f>
        <v>75</v>
      </c>
      <c r="BE68">
        <f>_xlfn.RANK.AVG(AB68,$AB$4:$AB$81,0)</f>
        <v>63</v>
      </c>
      <c r="BF68">
        <f>_xlfn.RANK.AVG(Z68,$Z$4:$Z$81,0)</f>
        <v>4.5</v>
      </c>
      <c r="BG68">
        <f>_xlfn.RANK.AVG(AE68,$AE$4:$AE$81,0)</f>
        <v>4</v>
      </c>
      <c r="BH68">
        <f>($BF$2*BD68)+($BG$2*BE68)+($BH$2*BF68)+($BI$2*BG68)</f>
        <v>39.524999999999999</v>
      </c>
      <c r="BJ68" t="e">
        <f>_xlfn.RANK.AVG(AK68,$AK$4:$AK$81,0)</f>
        <v>#VALUE!</v>
      </c>
      <c r="BK68" t="e">
        <f>$BK$2*BJ68+$BM$2*BJ68</f>
        <v>#VALUE!</v>
      </c>
      <c r="BM68" t="e">
        <f>(1/3)*BC68+(1/3)*BH68+(1/3)*BK68</f>
        <v>#VALUE!</v>
      </c>
    </row>
    <row r="69" spans="1:65">
      <c r="A69" s="27" t="s">
        <v>858</v>
      </c>
      <c r="B69" s="27" t="s">
        <v>859</v>
      </c>
      <c r="C69" s="28">
        <v>22389364224.780003</v>
      </c>
      <c r="D69" s="29">
        <v>46.270000457763672</v>
      </c>
      <c r="E69" s="29">
        <v>53.216693878173828</v>
      </c>
      <c r="F69" s="29">
        <v>6.3418547773952838</v>
      </c>
      <c r="G69" s="29">
        <v>3073278016</v>
      </c>
      <c r="H69" s="29">
        <v>0.87999999523162842</v>
      </c>
      <c r="I69" s="29" t="s">
        <v>28</v>
      </c>
      <c r="J69" s="29" t="s">
        <v>42</v>
      </c>
      <c r="K69" s="30">
        <v>43.381</v>
      </c>
      <c r="L69" s="30">
        <v>15.773999999999999</v>
      </c>
      <c r="M69" s="30">
        <v>166.89699999999999</v>
      </c>
      <c r="N69" s="26" t="s">
        <v>118</v>
      </c>
      <c r="O69" s="30" t="s">
        <v>18</v>
      </c>
      <c r="P69" s="30" t="s">
        <v>18</v>
      </c>
      <c r="Q69" s="30" t="s">
        <v>167</v>
      </c>
      <c r="R69" s="30">
        <v>0</v>
      </c>
      <c r="S69" s="26" t="s">
        <v>18</v>
      </c>
      <c r="T69" s="26" t="s">
        <v>18</v>
      </c>
      <c r="U69" s="26" t="s">
        <v>114</v>
      </c>
      <c r="V69" s="26" t="s">
        <v>18</v>
      </c>
      <c r="W69" s="26">
        <v>11</v>
      </c>
      <c r="X69" s="26">
        <v>63.636398315429688</v>
      </c>
      <c r="Y69" s="26">
        <v>66.909103393554688</v>
      </c>
      <c r="Z69" s="26">
        <v>27.272699356079102</v>
      </c>
      <c r="AA69" s="26">
        <v>75</v>
      </c>
      <c r="AB69" s="26">
        <v>4.7212738990783691</v>
      </c>
      <c r="AC69" s="26">
        <v>7.6963596343994141</v>
      </c>
      <c r="AD69" s="26">
        <v>3.6708123683929443</v>
      </c>
      <c r="AE69" s="26">
        <v>8.8813276290893555</v>
      </c>
      <c r="AF69" s="26" t="s">
        <v>167</v>
      </c>
      <c r="AG69" s="26" t="s">
        <v>167</v>
      </c>
      <c r="AH69" s="26">
        <v>1.0215537548065186</v>
      </c>
      <c r="AI69" s="26">
        <v>2</v>
      </c>
      <c r="AJ69" s="26" t="s">
        <v>167</v>
      </c>
      <c r="AK69" s="26" t="s">
        <v>167</v>
      </c>
      <c r="AL69" s="26" t="s">
        <v>18</v>
      </c>
      <c r="AM69" s="26" t="s">
        <v>18</v>
      </c>
      <c r="AN69" s="26" t="s">
        <v>18</v>
      </c>
      <c r="AO69" s="26">
        <v>2</v>
      </c>
      <c r="AP69" s="26" t="s">
        <v>18</v>
      </c>
      <c r="AQ69" s="26" t="s">
        <v>18</v>
      </c>
      <c r="AR69" s="26" t="s">
        <v>18</v>
      </c>
      <c r="AS69" s="26" t="s">
        <v>69</v>
      </c>
      <c r="AT69" s="26" t="s">
        <v>18</v>
      </c>
      <c r="AU69" s="26">
        <v>24</v>
      </c>
      <c r="AV69" s="26">
        <v>9</v>
      </c>
      <c r="AW69" s="26" t="s">
        <v>18</v>
      </c>
      <c r="AX69">
        <f>K69+L69+M69</f>
        <v>226.05199999999999</v>
      </c>
      <c r="AY69">
        <f>_xlfn.RANK.AVG(AX69,$AX$4:$AX$81,1)</f>
        <v>15</v>
      </c>
      <c r="AZ69" t="e">
        <f>_xlfn.RANK.AVG(Q69,$Q$4:$Q$81,0)</f>
        <v>#VALUE!</v>
      </c>
      <c r="BA69">
        <f>IF(U69=$AZ$2,1,0)</f>
        <v>1</v>
      </c>
      <c r="BC69" t="e">
        <f>($BB$2*AY69)+($BC$2*AZ69)+($BD$2*-BA69)</f>
        <v>#VALUE!</v>
      </c>
      <c r="BD69">
        <f>_xlfn.RANK.AVG(AC69,$AC$4:$AC$81,0)</f>
        <v>45</v>
      </c>
      <c r="BE69">
        <f>_xlfn.RANK.AVG(AB69,$AB$4:$AB$81,0)</f>
        <v>75</v>
      </c>
      <c r="BF69">
        <f>_xlfn.RANK.AVG(Z69,$Z$4:$Z$81,0)</f>
        <v>58.5</v>
      </c>
      <c r="BG69">
        <f>_xlfn.RANK.AVG(AE69,$AE$4:$AE$81,0)</f>
        <v>23</v>
      </c>
      <c r="BH69">
        <f>($BF$2*BD69)+($BG$2*BE69)+($BH$2*BF69)+($BI$2*BG69)</f>
        <v>49.424999999999997</v>
      </c>
      <c r="BJ69" t="e">
        <f>_xlfn.RANK.AVG(AK69,$AK$4:$AK$81,0)</f>
        <v>#VALUE!</v>
      </c>
      <c r="BK69" t="e">
        <f>$BK$2*BJ69+$BM$2*BJ69</f>
        <v>#VALUE!</v>
      </c>
      <c r="BM69" t="e">
        <f>(1/3)*BC69+(1/3)*BH69+(1/3)*BK69</f>
        <v>#VALUE!</v>
      </c>
    </row>
    <row r="70" spans="1:65">
      <c r="A70" s="27" t="s">
        <v>860</v>
      </c>
      <c r="B70" s="27" t="s">
        <v>861</v>
      </c>
      <c r="C70" s="28">
        <v>22281034518.600002</v>
      </c>
      <c r="D70" s="29">
        <v>415.04998779296875</v>
      </c>
      <c r="E70" s="29">
        <v>28.720745086669922</v>
      </c>
      <c r="F70" s="29">
        <v>26.597004775094703</v>
      </c>
      <c r="G70" s="29">
        <v>5372900096</v>
      </c>
      <c r="H70" s="29">
        <v>14.140000104904175</v>
      </c>
      <c r="I70" s="29" t="s">
        <v>28</v>
      </c>
      <c r="J70" s="29" t="s">
        <v>340</v>
      </c>
      <c r="K70" s="30">
        <v>34.460999999999999</v>
      </c>
      <c r="L70" s="30">
        <v>94.287999999999997</v>
      </c>
      <c r="M70" s="30">
        <v>303.52100000000002</v>
      </c>
      <c r="N70" s="26" t="s">
        <v>118</v>
      </c>
      <c r="O70" s="30" t="s">
        <v>18</v>
      </c>
      <c r="P70" s="30" t="s">
        <v>18</v>
      </c>
      <c r="Q70" s="30" t="s">
        <v>167</v>
      </c>
      <c r="R70" s="30">
        <v>4.1792192459106445</v>
      </c>
      <c r="S70" s="26" t="s">
        <v>18</v>
      </c>
      <c r="T70" s="26" t="s">
        <v>18</v>
      </c>
      <c r="U70" s="26" t="s">
        <v>18</v>
      </c>
      <c r="V70" s="26" t="s">
        <v>18</v>
      </c>
      <c r="W70" s="26">
        <v>10</v>
      </c>
      <c r="X70" s="26" t="s">
        <v>18</v>
      </c>
      <c r="Y70" s="26">
        <v>64.599998474121094</v>
      </c>
      <c r="Z70" s="26">
        <v>30</v>
      </c>
      <c r="AA70" s="26" t="s">
        <v>18</v>
      </c>
      <c r="AB70" s="26">
        <v>6.7048249244689941</v>
      </c>
      <c r="AC70" s="26">
        <v>9.0013256072998047</v>
      </c>
      <c r="AD70" s="26">
        <v>7.3071842193603516</v>
      </c>
      <c r="AE70" s="26">
        <v>8.6344089508056641</v>
      </c>
      <c r="AF70" s="26">
        <v>9.5294113159179688</v>
      </c>
      <c r="AG70" s="26" t="s">
        <v>167</v>
      </c>
      <c r="AH70" s="26" t="s">
        <v>167</v>
      </c>
      <c r="AI70" s="26" t="s">
        <v>167</v>
      </c>
      <c r="AJ70" s="26" t="s">
        <v>167</v>
      </c>
      <c r="AK70" s="26" t="s">
        <v>167</v>
      </c>
      <c r="AL70" s="26" t="s">
        <v>18</v>
      </c>
      <c r="AM70" s="26" t="s">
        <v>18</v>
      </c>
      <c r="AN70" s="26">
        <v>33</v>
      </c>
      <c r="AO70" s="26">
        <v>12.731300354003906</v>
      </c>
      <c r="AP70" s="26" t="s">
        <v>18</v>
      </c>
      <c r="AQ70" s="26" t="s">
        <v>18</v>
      </c>
      <c r="AR70" s="26" t="s">
        <v>18</v>
      </c>
      <c r="AS70" s="26" t="s">
        <v>66</v>
      </c>
      <c r="AT70" s="26" t="s">
        <v>18</v>
      </c>
      <c r="AU70" s="26">
        <v>87</v>
      </c>
      <c r="AV70" s="26">
        <v>5</v>
      </c>
      <c r="AW70" s="26" t="s">
        <v>18</v>
      </c>
      <c r="AX70">
        <f>K70+L70+M70</f>
        <v>432.27</v>
      </c>
      <c r="AY70">
        <f>_xlfn.RANK.AVG(AX70,$AX$4:$AX$81,1)</f>
        <v>24</v>
      </c>
      <c r="AZ70" t="e">
        <f>_xlfn.RANK.AVG(Q70,$Q$4:$Q$81,0)</f>
        <v>#VALUE!</v>
      </c>
      <c r="BA70">
        <f>IF(U70=$AZ$2,1,0)</f>
        <v>0</v>
      </c>
      <c r="BC70" t="e">
        <f>($BB$2*AY70)+($BC$2*AZ70)+($BD$2*-BA70)</f>
        <v>#VALUE!</v>
      </c>
      <c r="BD70">
        <f>_xlfn.RANK.AVG(AC70,$AC$4:$AC$81,0)</f>
        <v>5</v>
      </c>
      <c r="BE70">
        <f>_xlfn.RANK.AVG(AB70,$AB$4:$AB$81,0)</f>
        <v>51</v>
      </c>
      <c r="BF70">
        <f>_xlfn.RANK.AVG(Z70,$Z$4:$Z$81,0)</f>
        <v>49</v>
      </c>
      <c r="BG70">
        <f>_xlfn.RANK.AVG(AE70,$AE$4:$AE$81,0)</f>
        <v>42</v>
      </c>
      <c r="BH70">
        <f>($BF$2*BD70)+($BG$2*BE70)+($BH$2*BF70)+($BI$2*BG70)</f>
        <v>36.5</v>
      </c>
      <c r="BJ70" t="e">
        <f>_xlfn.RANK.AVG(AK70,$AK$4:$AK$81,0)</f>
        <v>#VALUE!</v>
      </c>
      <c r="BK70" t="e">
        <f>$BK$2*BJ70+$BM$2*BJ70</f>
        <v>#VALUE!</v>
      </c>
      <c r="BM70" t="e">
        <f>(1/3)*BC70+(1/3)*BH70+(1/3)*BK70</f>
        <v>#VALUE!</v>
      </c>
    </row>
    <row r="71" spans="1:65">
      <c r="A71" s="27" t="s">
        <v>872</v>
      </c>
      <c r="B71" s="27" t="s">
        <v>873</v>
      </c>
      <c r="C71" s="28">
        <v>21858402460.18</v>
      </c>
      <c r="D71" s="29">
        <v>88.660003662109375</v>
      </c>
      <c r="E71" s="29"/>
      <c r="F71" s="29">
        <v>7.8882993424769232</v>
      </c>
      <c r="G71" s="29"/>
      <c r="H71" s="29"/>
      <c r="I71" s="29" t="s">
        <v>28</v>
      </c>
      <c r="J71" s="29" t="s">
        <v>42</v>
      </c>
      <c r="K71" s="30">
        <v>29.4</v>
      </c>
      <c r="L71" s="30">
        <v>26.018000000000001</v>
      </c>
      <c r="M71" s="30">
        <v>376.71899999999999</v>
      </c>
      <c r="N71" s="26" t="s">
        <v>118</v>
      </c>
      <c r="O71" s="30">
        <v>50.520999908447266</v>
      </c>
      <c r="P71" s="30">
        <v>10.373921952453237</v>
      </c>
      <c r="Q71" s="30" t="s">
        <v>167</v>
      </c>
      <c r="R71" s="30" t="s">
        <v>167</v>
      </c>
      <c r="S71" s="26" t="s">
        <v>114</v>
      </c>
      <c r="T71" s="26" t="s">
        <v>114</v>
      </c>
      <c r="U71" s="26" t="s">
        <v>114</v>
      </c>
      <c r="V71" s="26" t="s">
        <v>114</v>
      </c>
      <c r="W71" s="26">
        <v>11</v>
      </c>
      <c r="X71" s="26">
        <v>27.272699356079102</v>
      </c>
      <c r="Y71" s="26">
        <v>61.909099578857422</v>
      </c>
      <c r="Z71" s="26">
        <v>36.363601684570313</v>
      </c>
      <c r="AA71" s="26" t="s">
        <v>18</v>
      </c>
      <c r="AB71" s="26" t="s">
        <v>167</v>
      </c>
      <c r="AC71" s="26" t="s">
        <v>167</v>
      </c>
      <c r="AD71" s="26" t="s">
        <v>167</v>
      </c>
      <c r="AE71" s="26" t="s">
        <v>167</v>
      </c>
      <c r="AF71" s="26" t="s">
        <v>167</v>
      </c>
      <c r="AG71" s="26" t="s">
        <v>167</v>
      </c>
      <c r="AH71" s="26" t="s">
        <v>167</v>
      </c>
      <c r="AI71" s="26" t="s">
        <v>167</v>
      </c>
      <c r="AJ71" s="26" t="s">
        <v>167</v>
      </c>
      <c r="AK71" s="26" t="s">
        <v>167</v>
      </c>
      <c r="AL71" s="26">
        <v>17</v>
      </c>
      <c r="AM71" s="26" t="s">
        <v>18</v>
      </c>
      <c r="AN71" s="26">
        <v>32</v>
      </c>
      <c r="AO71" s="26" t="s">
        <v>18</v>
      </c>
      <c r="AP71" s="26" t="s">
        <v>18</v>
      </c>
      <c r="AQ71" s="26" t="s">
        <v>115</v>
      </c>
      <c r="AR71" s="26" t="s">
        <v>18</v>
      </c>
      <c r="AS71" s="26" t="s">
        <v>68</v>
      </c>
      <c r="AT71" s="26">
        <v>43.476511417362438</v>
      </c>
      <c r="AU71" s="26" t="s">
        <v>18</v>
      </c>
      <c r="AV71" s="26" t="s">
        <v>18</v>
      </c>
      <c r="AW71" s="26" t="s">
        <v>114</v>
      </c>
      <c r="AX71">
        <f>K71+L71+M71</f>
        <v>432.137</v>
      </c>
      <c r="AY71">
        <f>_xlfn.RANK.AVG(AX71,$AX$4:$AX$81,1)</f>
        <v>23</v>
      </c>
      <c r="AZ71" t="e">
        <f>_xlfn.RANK.AVG(Q71,$Q$4:$Q$81,0)</f>
        <v>#VALUE!</v>
      </c>
      <c r="BA71">
        <f>IF(U71=$AZ$2,1,0)</f>
        <v>1</v>
      </c>
      <c r="BC71" t="e">
        <f>($BB$2*AY71)+($BC$2*AZ71)+($BD$2*-BA71)</f>
        <v>#VALUE!</v>
      </c>
      <c r="BD71" t="e">
        <f>_xlfn.RANK.AVG(AC71,$AC$4:$AC$81,0)</f>
        <v>#VALUE!</v>
      </c>
      <c r="BE71" t="e">
        <f>_xlfn.RANK.AVG(AB71,$AB$4:$AB$81,0)</f>
        <v>#VALUE!</v>
      </c>
      <c r="BF71">
        <f>_xlfn.RANK.AVG(Z71,$Z$4:$Z$81,0)</f>
        <v>16.5</v>
      </c>
      <c r="BG71" t="e">
        <f>_xlfn.RANK.AVG(AE71,$AE$4:$AE$81,0)</f>
        <v>#VALUE!</v>
      </c>
      <c r="BH71" t="e">
        <f>($BF$2*BD71)+($BG$2*BE71)+($BH$2*BF71)+($BI$2*BG71)</f>
        <v>#VALUE!</v>
      </c>
      <c r="BJ71" t="e">
        <f>_xlfn.RANK.AVG(AK71,$AK$4:$AK$81,0)</f>
        <v>#VALUE!</v>
      </c>
      <c r="BK71" t="e">
        <f>$BK$2*BJ71+$BM$2*BJ71</f>
        <v>#VALUE!</v>
      </c>
      <c r="BM71" t="e">
        <f>(1/3)*BC71+(1/3)*BH71+(1/3)*BK71</f>
        <v>#VALUE!</v>
      </c>
    </row>
    <row r="72" spans="1:65">
      <c r="A72" s="27" t="s">
        <v>944</v>
      </c>
      <c r="B72" s="27" t="s">
        <v>945</v>
      </c>
      <c r="C72" s="28">
        <v>18500482397.330002</v>
      </c>
      <c r="D72" s="29">
        <v>95.930000305175781</v>
      </c>
      <c r="E72" s="29">
        <v>18.880319595336914</v>
      </c>
      <c r="F72" s="29">
        <v>19.312114361355114</v>
      </c>
      <c r="G72" s="29">
        <v>13683000064</v>
      </c>
      <c r="H72" s="29">
        <v>4.60999995470047</v>
      </c>
      <c r="I72" s="29" t="s">
        <v>28</v>
      </c>
      <c r="J72" s="29" t="s">
        <v>328</v>
      </c>
      <c r="K72" s="30">
        <v>279.04199999999997</v>
      </c>
      <c r="L72" s="30">
        <v>271.45299999999997</v>
      </c>
      <c r="M72" s="30">
        <v>6531.951</v>
      </c>
      <c r="N72" s="26" t="s">
        <v>118</v>
      </c>
      <c r="O72" s="30" t="s">
        <v>18</v>
      </c>
      <c r="P72" s="30" t="s">
        <v>18</v>
      </c>
      <c r="Q72" s="30">
        <v>3.2927899360656738</v>
      </c>
      <c r="R72" s="30">
        <v>7.3578591346740723</v>
      </c>
      <c r="S72" s="26" t="s">
        <v>18</v>
      </c>
      <c r="T72" s="26" t="s">
        <v>18</v>
      </c>
      <c r="U72" s="26" t="s">
        <v>18</v>
      </c>
      <c r="V72" s="26" t="s">
        <v>18</v>
      </c>
      <c r="W72" s="26">
        <v>10</v>
      </c>
      <c r="X72" s="26">
        <v>90</v>
      </c>
      <c r="Y72" s="26" t="s">
        <v>18</v>
      </c>
      <c r="Z72" s="26">
        <v>30</v>
      </c>
      <c r="AA72" s="26">
        <v>75</v>
      </c>
      <c r="AB72" s="26">
        <v>5.1542387008666992</v>
      </c>
      <c r="AC72" s="26">
        <v>6.5368118286132813</v>
      </c>
      <c r="AD72" s="26">
        <v>8.0532560348510742</v>
      </c>
      <c r="AE72" s="26">
        <v>8.6198101043701172</v>
      </c>
      <c r="AF72" s="26">
        <v>2</v>
      </c>
      <c r="AG72" s="26" t="s">
        <v>167</v>
      </c>
      <c r="AH72" s="26" t="s">
        <v>167</v>
      </c>
      <c r="AI72" s="26">
        <v>1.5</v>
      </c>
      <c r="AJ72" s="26" t="s">
        <v>167</v>
      </c>
      <c r="AK72" s="26" t="s">
        <v>167</v>
      </c>
      <c r="AL72" s="26" t="s">
        <v>18</v>
      </c>
      <c r="AM72" s="26" t="s">
        <v>18</v>
      </c>
      <c r="AN72" s="26" t="s">
        <v>18</v>
      </c>
      <c r="AO72" s="26">
        <v>27</v>
      </c>
      <c r="AP72" s="26" t="s">
        <v>18</v>
      </c>
      <c r="AQ72" s="26" t="s">
        <v>18</v>
      </c>
      <c r="AR72" s="26" t="s">
        <v>18</v>
      </c>
      <c r="AS72" s="26" t="s">
        <v>66</v>
      </c>
      <c r="AT72" s="26" t="s">
        <v>18</v>
      </c>
      <c r="AU72" s="26">
        <v>60</v>
      </c>
      <c r="AV72" s="26">
        <v>4</v>
      </c>
      <c r="AW72" s="26" t="s">
        <v>18</v>
      </c>
      <c r="AX72">
        <f>K72+L72+M72</f>
        <v>7082.4459999999999</v>
      </c>
      <c r="AY72">
        <f>_xlfn.RANK.AVG(AX72,$AX$4:$AX$81,1)</f>
        <v>46</v>
      </c>
      <c r="AZ72">
        <f>_xlfn.RANK.AVG(Q72,$Q$4:$Q$81,0)</f>
        <v>33</v>
      </c>
      <c r="BA72">
        <f>IF(U72=$AZ$2,1,0)</f>
        <v>0</v>
      </c>
      <c r="BC72">
        <f>($BB$2*AY72)+($BC$2*AZ72)+($BD$2*-BA72)</f>
        <v>33.549999999999997</v>
      </c>
      <c r="BD72">
        <f>_xlfn.RANK.AVG(AC72,$AC$4:$AC$81,0)</f>
        <v>68</v>
      </c>
      <c r="BE72">
        <f>_xlfn.RANK.AVG(AB72,$AB$4:$AB$81,0)</f>
        <v>69</v>
      </c>
      <c r="BF72">
        <f>_xlfn.RANK.AVG(Z72,$Z$4:$Z$81,0)</f>
        <v>49</v>
      </c>
      <c r="BG72">
        <f>_xlfn.RANK.AVG(AE72,$AE$4:$AE$81,0)</f>
        <v>44</v>
      </c>
      <c r="BH72">
        <f>($BF$2*BD72)+($BG$2*BE72)+($BH$2*BF72)+($BI$2*BG72)</f>
        <v>58.25</v>
      </c>
      <c r="BJ72" t="e">
        <f>_xlfn.RANK.AVG(AK72,$AK$4:$AK$81,0)</f>
        <v>#VALUE!</v>
      </c>
      <c r="BK72" t="e">
        <f>$BK$2*BJ72+$BM$2*BJ72</f>
        <v>#VALUE!</v>
      </c>
      <c r="BM72" t="e">
        <f>(1/3)*BC72+(1/3)*BH72+(1/3)*BK72</f>
        <v>#VALUE!</v>
      </c>
    </row>
    <row r="73" spans="1:65">
      <c r="A73" s="27" t="s">
        <v>964</v>
      </c>
      <c r="B73" s="27" t="s">
        <v>965</v>
      </c>
      <c r="C73" s="28">
        <v>17700555193.840004</v>
      </c>
      <c r="D73" s="29">
        <v>131.08999633789063</v>
      </c>
      <c r="E73" s="29">
        <v>21.695980072021484</v>
      </c>
      <c r="F73" s="29">
        <v>21.470627679227071</v>
      </c>
      <c r="G73" s="29">
        <v>15438000128</v>
      </c>
      <c r="H73" s="29">
        <v>1.4499998092651367</v>
      </c>
      <c r="I73" s="29" t="s">
        <v>28</v>
      </c>
      <c r="J73" s="29" t="s">
        <v>55</v>
      </c>
      <c r="K73" s="30">
        <v>30.864999999999998</v>
      </c>
      <c r="L73" s="30">
        <v>71.406000000000006</v>
      </c>
      <c r="M73" s="30">
        <v>134.40199999999999</v>
      </c>
      <c r="N73" s="26" t="s">
        <v>118</v>
      </c>
      <c r="O73" s="30" t="s">
        <v>18</v>
      </c>
      <c r="P73" s="30" t="s">
        <v>18</v>
      </c>
      <c r="Q73" s="30" t="s">
        <v>167</v>
      </c>
      <c r="R73" s="30">
        <v>4.1810145378112793</v>
      </c>
      <c r="S73" s="26" t="s">
        <v>18</v>
      </c>
      <c r="T73" s="26" t="s">
        <v>18</v>
      </c>
      <c r="U73" s="26" t="s">
        <v>18</v>
      </c>
      <c r="V73" s="26" t="s">
        <v>18</v>
      </c>
      <c r="W73" s="26">
        <v>13</v>
      </c>
      <c r="X73" s="26">
        <v>91.666702270507813</v>
      </c>
      <c r="Y73" s="26">
        <v>68.076896667480469</v>
      </c>
      <c r="Z73" s="26">
        <v>30.769199371337891</v>
      </c>
      <c r="AA73" s="26">
        <v>75</v>
      </c>
      <c r="AB73" s="26">
        <v>6.9680333137512207</v>
      </c>
      <c r="AC73" s="26">
        <v>7.0239691734313965</v>
      </c>
      <c r="AD73" s="26">
        <v>8.0535202026367188</v>
      </c>
      <c r="AE73" s="26">
        <v>8.6741647720336914</v>
      </c>
      <c r="AF73" s="26" t="s">
        <v>167</v>
      </c>
      <c r="AG73" s="26" t="s">
        <v>167</v>
      </c>
      <c r="AH73" s="26">
        <v>7.0247564315795898</v>
      </c>
      <c r="AI73" s="26">
        <v>0.7653312087059021</v>
      </c>
      <c r="AJ73" s="26" t="s">
        <v>167</v>
      </c>
      <c r="AK73" s="26" t="s">
        <v>167</v>
      </c>
      <c r="AL73" s="26" t="s">
        <v>18</v>
      </c>
      <c r="AM73" s="26" t="s">
        <v>18</v>
      </c>
      <c r="AN73" s="26" t="s">
        <v>18</v>
      </c>
      <c r="AO73" s="26" t="s">
        <v>18</v>
      </c>
      <c r="AP73" s="26" t="s">
        <v>18</v>
      </c>
      <c r="AQ73" s="26" t="s">
        <v>18</v>
      </c>
      <c r="AR73" s="26" t="s">
        <v>18</v>
      </c>
      <c r="AS73" s="26" t="s">
        <v>66</v>
      </c>
      <c r="AT73" s="26" t="s">
        <v>18</v>
      </c>
      <c r="AU73" s="26">
        <v>75</v>
      </c>
      <c r="AV73" s="26">
        <v>4</v>
      </c>
      <c r="AW73" s="26" t="s">
        <v>18</v>
      </c>
      <c r="AX73">
        <f>K73+L73+M73</f>
        <v>236.673</v>
      </c>
      <c r="AY73">
        <f>_xlfn.RANK.AVG(AX73,$AX$4:$AX$81,1)</f>
        <v>16</v>
      </c>
      <c r="AZ73" t="e">
        <f>_xlfn.RANK.AVG(Q73,$Q$4:$Q$81,0)</f>
        <v>#VALUE!</v>
      </c>
      <c r="BA73">
        <f>IF(U73=$AZ$2,1,0)</f>
        <v>0</v>
      </c>
      <c r="BC73" t="e">
        <f>($BB$2*AY73)+($BC$2*AZ73)+($BD$2*-BA73)</f>
        <v>#VALUE!</v>
      </c>
      <c r="BD73">
        <f>_xlfn.RANK.AVG(AC73,$AC$4:$AC$81,0)</f>
        <v>61</v>
      </c>
      <c r="BE73">
        <f>_xlfn.RANK.AVG(AB73,$AB$4:$AB$81,0)</f>
        <v>44</v>
      </c>
      <c r="BF73">
        <f>_xlfn.RANK.AVG(Z73,$Z$4:$Z$81,0)</f>
        <v>42</v>
      </c>
      <c r="BG73">
        <f>_xlfn.RANK.AVG(AE73,$AE$4:$AE$81,0)</f>
        <v>38</v>
      </c>
      <c r="BH73">
        <f>($BF$2*BD73)+($BG$2*BE73)+($BH$2*BF73)+($BI$2*BG73)</f>
        <v>46.15</v>
      </c>
      <c r="BJ73" t="e">
        <f>_xlfn.RANK.AVG(AK73,$AK$4:$AK$81,0)</f>
        <v>#VALUE!</v>
      </c>
      <c r="BK73" t="e">
        <f>$BK$2*BJ73+$BM$2*BJ73</f>
        <v>#VALUE!</v>
      </c>
      <c r="BM73" t="e">
        <f>(1/3)*BC73+(1/3)*BH73+(1/3)*BK73</f>
        <v>#VALUE!</v>
      </c>
    </row>
    <row r="74" spans="1:65">
      <c r="A74" s="27" t="s">
        <v>982</v>
      </c>
      <c r="B74" s="27" t="s">
        <v>983</v>
      </c>
      <c r="C74" s="28">
        <v>17335058072.799999</v>
      </c>
      <c r="D74" s="29">
        <v>78.879997253417969</v>
      </c>
      <c r="E74" s="29">
        <v>19.972593307495117</v>
      </c>
      <c r="F74" s="29">
        <v>18.230577871822852</v>
      </c>
      <c r="G74" s="29">
        <v>7967000192</v>
      </c>
      <c r="H74" s="29">
        <v>4.0400000214576721</v>
      </c>
      <c r="I74" s="29" t="s">
        <v>28</v>
      </c>
      <c r="J74" s="29" t="s">
        <v>57</v>
      </c>
      <c r="K74" s="30">
        <v>36.950000000000003</v>
      </c>
      <c r="L74" s="30">
        <v>98.373000000000005</v>
      </c>
      <c r="M74" s="30">
        <v>374.47300000000001</v>
      </c>
      <c r="N74" s="26" t="s">
        <v>118</v>
      </c>
      <c r="O74" s="30" t="s">
        <v>18</v>
      </c>
      <c r="P74" s="30" t="s">
        <v>18</v>
      </c>
      <c r="Q74" s="30" t="s">
        <v>167</v>
      </c>
      <c r="R74" s="30" t="s">
        <v>167</v>
      </c>
      <c r="S74" s="26" t="s">
        <v>18</v>
      </c>
      <c r="T74" s="26" t="s">
        <v>18</v>
      </c>
      <c r="U74" s="26" t="s">
        <v>114</v>
      </c>
      <c r="V74" s="26" t="s">
        <v>18</v>
      </c>
      <c r="W74" s="26">
        <v>11</v>
      </c>
      <c r="X74" s="26" t="s">
        <v>18</v>
      </c>
      <c r="Y74" s="26">
        <v>59.909099578857422</v>
      </c>
      <c r="Z74" s="26">
        <v>27.272699356079102</v>
      </c>
      <c r="AA74" s="26" t="s">
        <v>18</v>
      </c>
      <c r="AB74" s="26">
        <v>7.47</v>
      </c>
      <c r="AC74" s="26">
        <v>7.83</v>
      </c>
      <c r="AD74" s="26">
        <v>3.32</v>
      </c>
      <c r="AE74" s="26">
        <v>7.45</v>
      </c>
      <c r="AF74" s="26" t="s">
        <v>167</v>
      </c>
      <c r="AG74" s="26" t="s">
        <v>167</v>
      </c>
      <c r="AH74" s="26" t="s">
        <v>167</v>
      </c>
      <c r="AI74" s="26" t="s">
        <v>167</v>
      </c>
      <c r="AJ74" s="26" t="s">
        <v>167</v>
      </c>
      <c r="AK74" s="26" t="s">
        <v>167</v>
      </c>
      <c r="AL74" s="26" t="s">
        <v>18</v>
      </c>
      <c r="AM74" s="26" t="s">
        <v>18</v>
      </c>
      <c r="AN74" s="26" t="s">
        <v>18</v>
      </c>
      <c r="AO74" s="26" t="s">
        <v>18</v>
      </c>
      <c r="AP74" s="26" t="s">
        <v>18</v>
      </c>
      <c r="AQ74" s="26" t="s">
        <v>18</v>
      </c>
      <c r="AR74" s="26" t="s">
        <v>18</v>
      </c>
      <c r="AS74" s="26" t="s">
        <v>69</v>
      </c>
      <c r="AT74" s="26" t="s">
        <v>18</v>
      </c>
      <c r="AU74" s="26">
        <v>66</v>
      </c>
      <c r="AV74" s="26">
        <v>8</v>
      </c>
      <c r="AW74" s="26" t="s">
        <v>18</v>
      </c>
      <c r="AX74">
        <f>K74+L74+M74</f>
        <v>509.79600000000005</v>
      </c>
      <c r="AY74">
        <f>_xlfn.RANK.AVG(AX74,$AX$4:$AX$81,1)</f>
        <v>26</v>
      </c>
      <c r="AZ74" t="e">
        <f>_xlfn.RANK.AVG(Q74,$Q$4:$Q$81,0)</f>
        <v>#VALUE!</v>
      </c>
      <c r="BA74">
        <f>IF(U74=$AZ$2,1,0)</f>
        <v>1</v>
      </c>
      <c r="BC74" t="e">
        <f>($BB$2*AY74)+($BC$2*AZ74)+($BD$2*-BA74)</f>
        <v>#VALUE!</v>
      </c>
      <c r="BD74">
        <f>_xlfn.RANK.AVG(AC74,$AC$4:$AC$81,0)</f>
        <v>42</v>
      </c>
      <c r="BE74">
        <f>_xlfn.RANK.AVG(AB74,$AB$4:$AB$81,0)</f>
        <v>24</v>
      </c>
      <c r="BF74">
        <f>_xlfn.RANK.AVG(Z74,$Z$4:$Z$81,0)</f>
        <v>58.5</v>
      </c>
      <c r="BG74">
        <f>_xlfn.RANK.AVG(AE74,$AE$4:$AE$81,0)</f>
        <v>71</v>
      </c>
      <c r="BH74">
        <f>($BF$2*BD74)+($BG$2*BE74)+($BH$2*BF74)+($BI$2*BG74)</f>
        <v>47.775000000000006</v>
      </c>
      <c r="BJ74" t="e">
        <f>_xlfn.RANK.AVG(AK74,$AK$4:$AK$81,0)</f>
        <v>#VALUE!</v>
      </c>
      <c r="BK74" t="e">
        <f>$BK$2*BJ74+$BM$2*BJ74</f>
        <v>#VALUE!</v>
      </c>
      <c r="BM74" t="e">
        <f>(1/3)*BC74+(1/3)*BH74+(1/3)*BK74</f>
        <v>#VALUE!</v>
      </c>
    </row>
    <row r="75" spans="1:65">
      <c r="A75" s="27" t="s">
        <v>1083</v>
      </c>
      <c r="B75" s="27" t="s">
        <v>1084</v>
      </c>
      <c r="C75" s="28">
        <v>13168073198.700001</v>
      </c>
      <c r="D75" s="29">
        <v>89.459999084472656</v>
      </c>
      <c r="E75" s="29">
        <v>23.595916748046875</v>
      </c>
      <c r="F75" s="29">
        <v>8.9508681866223849</v>
      </c>
      <c r="G75" s="29">
        <v>3852800000</v>
      </c>
      <c r="H75" s="29">
        <v>3.6999999284744263</v>
      </c>
      <c r="I75" s="29" t="s">
        <v>28</v>
      </c>
      <c r="J75" s="29" t="s">
        <v>57</v>
      </c>
      <c r="K75" s="30">
        <v>63.552</v>
      </c>
      <c r="L75" s="30">
        <v>68.076999999999998</v>
      </c>
      <c r="M75" s="30">
        <v>2637.136</v>
      </c>
      <c r="N75" s="26" t="s">
        <v>118</v>
      </c>
      <c r="O75" s="30" t="s">
        <v>18</v>
      </c>
      <c r="P75" s="30" t="s">
        <v>18</v>
      </c>
      <c r="Q75" s="30" t="s">
        <v>167</v>
      </c>
      <c r="R75" s="30">
        <v>3.8661043643951416</v>
      </c>
      <c r="S75" s="26" t="s">
        <v>18</v>
      </c>
      <c r="T75" s="26" t="s">
        <v>18</v>
      </c>
      <c r="U75" s="26" t="s">
        <v>114</v>
      </c>
      <c r="V75" s="26" t="s">
        <v>18</v>
      </c>
      <c r="W75" s="26">
        <v>9</v>
      </c>
      <c r="X75" s="26">
        <v>88.888900756835938</v>
      </c>
      <c r="Y75" s="26">
        <v>64.222198486328125</v>
      </c>
      <c r="Z75" s="26">
        <v>33.333301544189453</v>
      </c>
      <c r="AA75" s="26">
        <v>100</v>
      </c>
      <c r="AB75" s="26">
        <v>6.2862792015075684</v>
      </c>
      <c r="AC75" s="26">
        <v>8.59259033203125</v>
      </c>
      <c r="AD75" s="26">
        <v>4.2685055732727051</v>
      </c>
      <c r="AE75" s="26">
        <v>8.6436643600463867</v>
      </c>
      <c r="AF75" s="26">
        <v>2</v>
      </c>
      <c r="AG75" s="26" t="s">
        <v>167</v>
      </c>
      <c r="AH75" s="26" t="s">
        <v>167</v>
      </c>
      <c r="AI75" s="26" t="s">
        <v>167</v>
      </c>
      <c r="AJ75" s="26" t="s">
        <v>167</v>
      </c>
      <c r="AK75" s="26" t="s">
        <v>167</v>
      </c>
      <c r="AL75" s="26" t="s">
        <v>18</v>
      </c>
      <c r="AM75" s="26" t="s">
        <v>18</v>
      </c>
      <c r="AN75" s="26" t="s">
        <v>18</v>
      </c>
      <c r="AO75" s="26" t="s">
        <v>18</v>
      </c>
      <c r="AP75" s="26" t="s">
        <v>18</v>
      </c>
      <c r="AQ75" s="26" t="s">
        <v>18</v>
      </c>
      <c r="AR75" s="26" t="s">
        <v>18</v>
      </c>
      <c r="AS75" s="26" t="s">
        <v>69</v>
      </c>
      <c r="AT75" s="26" t="s">
        <v>18</v>
      </c>
      <c r="AU75" s="26">
        <v>46</v>
      </c>
      <c r="AV75" s="26">
        <v>10</v>
      </c>
      <c r="AW75" s="26" t="s">
        <v>18</v>
      </c>
      <c r="AX75">
        <f>K75+L75+M75</f>
        <v>2768.7649999999999</v>
      </c>
      <c r="AY75">
        <f>_xlfn.RANK.AVG(AX75,$AX$4:$AX$81,1)</f>
        <v>37</v>
      </c>
      <c r="AZ75" t="e">
        <f>_xlfn.RANK.AVG(Q75,$Q$4:$Q$81,0)</f>
        <v>#VALUE!</v>
      </c>
      <c r="BA75">
        <f>IF(U75=$AZ$2,1,0)</f>
        <v>1</v>
      </c>
      <c r="BC75" t="e">
        <f>($BB$2*AY75)+($BC$2*AZ75)+($BD$2*-BA75)</f>
        <v>#VALUE!</v>
      </c>
      <c r="BD75">
        <f>_xlfn.RANK.AVG(AC75,$AC$4:$AC$81,0)</f>
        <v>21</v>
      </c>
      <c r="BE75">
        <f>_xlfn.RANK.AVG(AB75,$AB$4:$AB$81,0)</f>
        <v>56</v>
      </c>
      <c r="BF75">
        <f>_xlfn.RANK.AVG(Z75,$Z$4:$Z$81,0)</f>
        <v>30</v>
      </c>
      <c r="BG75">
        <f>_xlfn.RANK.AVG(AE75,$AE$4:$AE$81,0)</f>
        <v>41</v>
      </c>
      <c r="BH75">
        <f>($BF$2*BD75)+($BG$2*BE75)+($BH$2*BF75)+($BI$2*BG75)</f>
        <v>38.85</v>
      </c>
      <c r="BJ75" t="e">
        <f>_xlfn.RANK.AVG(AK75,$AK$4:$AK$81,0)</f>
        <v>#VALUE!</v>
      </c>
      <c r="BK75" t="e">
        <f>$BK$2*BJ75+$BM$2*BJ75</f>
        <v>#VALUE!</v>
      </c>
      <c r="BM75" t="e">
        <f>(1/3)*BC75+(1/3)*BH75+(1/3)*BK75</f>
        <v>#VALUE!</v>
      </c>
    </row>
    <row r="76" spans="1:65">
      <c r="A76" s="27" t="s">
        <v>1117</v>
      </c>
      <c r="B76" s="27" t="s">
        <v>1118</v>
      </c>
      <c r="C76" s="28">
        <v>11794451607.480001</v>
      </c>
      <c r="D76" s="29">
        <v>134.71000671386719</v>
      </c>
      <c r="E76" s="29">
        <v>20.760164260864258</v>
      </c>
      <c r="F76" s="29">
        <v>6.7228393709964251</v>
      </c>
      <c r="G76" s="29">
        <v>3650800000</v>
      </c>
      <c r="H76" s="29">
        <v>6.1499999761581421</v>
      </c>
      <c r="I76" s="29" t="s">
        <v>28</v>
      </c>
      <c r="J76" s="29" t="s">
        <v>57</v>
      </c>
      <c r="K76" s="30">
        <v>35.5</v>
      </c>
      <c r="L76" s="30">
        <v>62.975999999999999</v>
      </c>
      <c r="M76" s="30">
        <v>4.3999999999999997E-2</v>
      </c>
      <c r="N76" s="26" t="s">
        <v>118</v>
      </c>
      <c r="O76" s="30" t="s">
        <v>18</v>
      </c>
      <c r="P76" s="30" t="s">
        <v>18</v>
      </c>
      <c r="Q76" s="30" t="s">
        <v>167</v>
      </c>
      <c r="R76" s="30">
        <v>4.1188087463378906</v>
      </c>
      <c r="S76" s="26" t="s">
        <v>18</v>
      </c>
      <c r="T76" s="26" t="s">
        <v>18</v>
      </c>
      <c r="U76" s="26" t="s">
        <v>114</v>
      </c>
      <c r="V76" s="26" t="s">
        <v>18</v>
      </c>
      <c r="W76" s="26">
        <v>10</v>
      </c>
      <c r="X76" s="26" t="s">
        <v>18</v>
      </c>
      <c r="Y76" s="26">
        <v>62.5</v>
      </c>
      <c r="Z76" s="26">
        <v>40</v>
      </c>
      <c r="AA76" s="26" t="s">
        <v>18</v>
      </c>
      <c r="AB76" s="26">
        <v>5.4249758720397949</v>
      </c>
      <c r="AC76" s="26">
        <v>6.9921755790710449</v>
      </c>
      <c r="AD76" s="26">
        <v>6.6906037330627441</v>
      </c>
      <c r="AE76" s="26">
        <v>9.3979578018188477</v>
      </c>
      <c r="AF76" s="26">
        <v>2</v>
      </c>
      <c r="AG76" s="26" t="s">
        <v>167</v>
      </c>
      <c r="AH76" s="26" t="s">
        <v>167</v>
      </c>
      <c r="AI76" s="26" t="s">
        <v>167</v>
      </c>
      <c r="AJ76" s="26" t="s">
        <v>167</v>
      </c>
      <c r="AK76" s="26" t="s">
        <v>167</v>
      </c>
      <c r="AL76" s="26" t="s">
        <v>18</v>
      </c>
      <c r="AM76" s="26" t="s">
        <v>18</v>
      </c>
      <c r="AN76" s="26" t="s">
        <v>18</v>
      </c>
      <c r="AO76" s="26" t="s">
        <v>18</v>
      </c>
      <c r="AP76" s="26" t="s">
        <v>18</v>
      </c>
      <c r="AQ76" s="26" t="s">
        <v>18</v>
      </c>
      <c r="AR76" s="26" t="s">
        <v>18</v>
      </c>
      <c r="AS76" s="26" t="s">
        <v>67</v>
      </c>
      <c r="AT76" s="26" t="s">
        <v>18</v>
      </c>
      <c r="AU76" s="26">
        <v>63</v>
      </c>
      <c r="AV76" s="26">
        <v>7</v>
      </c>
      <c r="AW76" s="26" t="s">
        <v>18</v>
      </c>
      <c r="AX76">
        <f>K76+L76+M76</f>
        <v>98.52</v>
      </c>
      <c r="AY76">
        <f>_xlfn.RANK.AVG(AX76,$AX$4:$AX$81,1)</f>
        <v>8</v>
      </c>
      <c r="AZ76" t="e">
        <f>_xlfn.RANK.AVG(Q76,$Q$4:$Q$81,0)</f>
        <v>#VALUE!</v>
      </c>
      <c r="BA76">
        <f>IF(U76=$AZ$2,1,0)</f>
        <v>1</v>
      </c>
      <c r="BC76" t="e">
        <f>($BB$2*AY76)+($BC$2*AZ76)+($BD$2*-BA76)</f>
        <v>#VALUE!</v>
      </c>
      <c r="BD76">
        <f>_xlfn.RANK.AVG(AC76,$AC$4:$AC$81,0)</f>
        <v>62</v>
      </c>
      <c r="BE76">
        <f>_xlfn.RANK.AVG(AB76,$AB$4:$AB$81,0)</f>
        <v>65</v>
      </c>
      <c r="BF76">
        <f>_xlfn.RANK.AVG(Z76,$Z$4:$Z$81,0)</f>
        <v>11</v>
      </c>
      <c r="BG76">
        <f>_xlfn.RANK.AVG(AE76,$AE$4:$AE$81,0)</f>
        <v>8</v>
      </c>
      <c r="BH76">
        <f>($BF$2*BD76)+($BG$2*BE76)+($BH$2*BF76)+($BI$2*BG76)</f>
        <v>39.049999999999997</v>
      </c>
      <c r="BJ76" t="e">
        <f>_xlfn.RANK.AVG(AK76,$AK$4:$AK$81,0)</f>
        <v>#VALUE!</v>
      </c>
      <c r="BK76" t="e">
        <f>$BK$2*BJ76+$BM$2*BJ76</f>
        <v>#VALUE!</v>
      </c>
      <c r="BM76" t="e">
        <f>(1/3)*BC76+(1/3)*BH76+(1/3)*BK76</f>
        <v>#VALUE!</v>
      </c>
    </row>
    <row r="77" spans="1:65">
      <c r="A77" s="27" t="s">
        <v>1121</v>
      </c>
      <c r="B77" s="27" t="s">
        <v>1122</v>
      </c>
      <c r="C77" s="28">
        <v>11544691826.760002</v>
      </c>
      <c r="D77" s="29">
        <v>291.47000122070313</v>
      </c>
      <c r="E77" s="29">
        <v>17.834323883056641</v>
      </c>
      <c r="F77" s="29">
        <v>12.767252698753273</v>
      </c>
      <c r="G77" s="29">
        <v>11453999872</v>
      </c>
      <c r="H77" s="29">
        <v>17.100000143051147</v>
      </c>
      <c r="I77" s="29" t="s">
        <v>28</v>
      </c>
      <c r="J77" s="29" t="s">
        <v>328</v>
      </c>
      <c r="K77" s="30">
        <v>175.53800000000001</v>
      </c>
      <c r="L77" s="30">
        <v>210.636</v>
      </c>
      <c r="M77" s="30">
        <v>173.637</v>
      </c>
      <c r="N77" s="26" t="s">
        <v>118</v>
      </c>
      <c r="O77" s="30" t="s">
        <v>18</v>
      </c>
      <c r="P77" s="30" t="s">
        <v>18</v>
      </c>
      <c r="Q77" s="30">
        <v>0</v>
      </c>
      <c r="R77" s="30">
        <v>2.8489000797271729</v>
      </c>
      <c r="S77" s="26" t="s">
        <v>114</v>
      </c>
      <c r="T77" s="26" t="s">
        <v>18</v>
      </c>
      <c r="U77" s="26" t="s">
        <v>114</v>
      </c>
      <c r="V77" s="26" t="s">
        <v>18</v>
      </c>
      <c r="W77" s="26">
        <v>12</v>
      </c>
      <c r="X77" s="26" t="s">
        <v>18</v>
      </c>
      <c r="Y77" s="26">
        <v>64.833297729492188</v>
      </c>
      <c r="Z77" s="26">
        <v>33.333301544189453</v>
      </c>
      <c r="AA77" s="26" t="s">
        <v>18</v>
      </c>
      <c r="AB77" s="26">
        <v>7.8830804824829102</v>
      </c>
      <c r="AC77" s="26">
        <v>8.8331661224365234</v>
      </c>
      <c r="AD77" s="26">
        <v>7.9198989868164063</v>
      </c>
      <c r="AE77" s="26">
        <v>9.4016790390014648</v>
      </c>
      <c r="AF77" s="26">
        <v>8.2167072296142578</v>
      </c>
      <c r="AG77" s="26" t="s">
        <v>167</v>
      </c>
      <c r="AH77" s="26" t="s">
        <v>167</v>
      </c>
      <c r="AI77" s="26">
        <v>1.5</v>
      </c>
      <c r="AJ77" s="26" t="s">
        <v>167</v>
      </c>
      <c r="AK77" s="26" t="s">
        <v>167</v>
      </c>
      <c r="AL77" s="26" t="s">
        <v>18</v>
      </c>
      <c r="AM77" s="26" t="s">
        <v>18</v>
      </c>
      <c r="AN77" s="26" t="s">
        <v>18</v>
      </c>
      <c r="AO77" s="26">
        <v>45</v>
      </c>
      <c r="AP77" s="26" t="s">
        <v>18</v>
      </c>
      <c r="AQ77" s="26" t="s">
        <v>18</v>
      </c>
      <c r="AR77" s="26" t="s">
        <v>18</v>
      </c>
      <c r="AS77" s="26" t="s">
        <v>67</v>
      </c>
      <c r="AT77" s="26" t="s">
        <v>18</v>
      </c>
      <c r="AU77" s="26">
        <v>52</v>
      </c>
      <c r="AV77" s="26">
        <v>4</v>
      </c>
      <c r="AW77" s="26" t="s">
        <v>114</v>
      </c>
      <c r="AX77">
        <f>K77+L77+M77</f>
        <v>559.81099999999992</v>
      </c>
      <c r="AY77">
        <f>_xlfn.RANK.AVG(AX77,$AX$4:$AX$81,1)</f>
        <v>28</v>
      </c>
      <c r="AZ77">
        <f>_xlfn.RANK.AVG(Q77,$Q$4:$Q$81,0)</f>
        <v>39.5</v>
      </c>
      <c r="BA77">
        <f>IF(U77=$AZ$2,1,0)</f>
        <v>1</v>
      </c>
      <c r="BC77">
        <f>($BB$2*AY77)+($BC$2*AZ77)+($BD$2*-BA77)</f>
        <v>25.075000000000003</v>
      </c>
      <c r="BD77">
        <f>_xlfn.RANK.AVG(AC77,$AC$4:$AC$81,0)</f>
        <v>11</v>
      </c>
      <c r="BE77">
        <f>_xlfn.RANK.AVG(AB77,$AB$4:$AB$81,0)</f>
        <v>10</v>
      </c>
      <c r="BF77">
        <f>_xlfn.RANK.AVG(Z77,$Z$4:$Z$81,0)</f>
        <v>30</v>
      </c>
      <c r="BG77">
        <f>_xlfn.RANK.AVG(AE77,$AE$4:$AE$81,0)</f>
        <v>7</v>
      </c>
      <c r="BH77">
        <f>($BF$2*BD77)+($BG$2*BE77)+($BH$2*BF77)+($BI$2*BG77)</f>
        <v>12.35</v>
      </c>
      <c r="BJ77" t="e">
        <f>_xlfn.RANK.AVG(AK77,$AK$4:$AK$81,0)</f>
        <v>#VALUE!</v>
      </c>
      <c r="BK77" t="e">
        <f>$BK$2*BJ77+$BM$2*BJ77</f>
        <v>#VALUE!</v>
      </c>
      <c r="BM77" t="e">
        <f>(1/3)*BC77+(1/3)*BH77+(1/3)*BK77</f>
        <v>#VALUE!</v>
      </c>
    </row>
    <row r="78" spans="1:65">
      <c r="A78" s="27" t="s">
        <v>1127</v>
      </c>
      <c r="B78" s="27" t="s">
        <v>1128</v>
      </c>
      <c r="C78" s="28">
        <v>11453311477.370001</v>
      </c>
      <c r="D78" s="29">
        <v>199.00999450683594</v>
      </c>
      <c r="E78" s="29">
        <v>33.645450592041016</v>
      </c>
      <c r="F78" s="29">
        <v>-3.53427796226361</v>
      </c>
      <c r="G78" s="29">
        <v>1693674016</v>
      </c>
      <c r="H78" s="29">
        <v>5.8999998569488525</v>
      </c>
      <c r="I78" s="29" t="s">
        <v>28</v>
      </c>
      <c r="J78" s="29" t="s">
        <v>55</v>
      </c>
      <c r="K78" s="30">
        <v>0.36799999999999999</v>
      </c>
      <c r="L78" s="30">
        <v>3.76</v>
      </c>
      <c r="M78" s="30">
        <v>53.801000000000002</v>
      </c>
      <c r="N78" s="26" t="s">
        <v>118</v>
      </c>
      <c r="O78" s="30" t="s">
        <v>18</v>
      </c>
      <c r="P78" s="30" t="s">
        <v>18</v>
      </c>
      <c r="Q78" s="30" t="s">
        <v>167</v>
      </c>
      <c r="R78" s="30">
        <v>6.0120205879211426</v>
      </c>
      <c r="S78" s="26" t="s">
        <v>18</v>
      </c>
      <c r="T78" s="26" t="s">
        <v>18</v>
      </c>
      <c r="U78" s="26" t="s">
        <v>18</v>
      </c>
      <c r="V78" s="26" t="s">
        <v>18</v>
      </c>
      <c r="W78" s="26">
        <v>7</v>
      </c>
      <c r="X78" s="26" t="s">
        <v>18</v>
      </c>
      <c r="Y78" s="26">
        <v>68.571403503417969</v>
      </c>
      <c r="Z78" s="26">
        <v>28.571399688720703</v>
      </c>
      <c r="AA78" s="26" t="s">
        <v>18</v>
      </c>
      <c r="AB78" s="26">
        <v>7.4071483612060547</v>
      </c>
      <c r="AC78" s="26">
        <v>7.5754294395446777</v>
      </c>
      <c r="AD78" s="26">
        <v>2.2454237937927246</v>
      </c>
      <c r="AE78" s="26">
        <v>9.2822704315185547</v>
      </c>
      <c r="AF78" s="26" t="s">
        <v>167</v>
      </c>
      <c r="AG78" s="26" t="s">
        <v>167</v>
      </c>
      <c r="AH78" s="26">
        <v>3.1524670124053955</v>
      </c>
      <c r="AI78" s="26">
        <v>0.7653312087059021</v>
      </c>
      <c r="AJ78" s="26" t="s">
        <v>167</v>
      </c>
      <c r="AK78" s="26" t="s">
        <v>167</v>
      </c>
      <c r="AL78" s="26" t="s">
        <v>18</v>
      </c>
      <c r="AM78" s="26" t="s">
        <v>18</v>
      </c>
      <c r="AN78" s="26">
        <v>48.799999237060547</v>
      </c>
      <c r="AO78" s="26" t="s">
        <v>18</v>
      </c>
      <c r="AP78" s="26" t="s">
        <v>18</v>
      </c>
      <c r="AQ78" s="26" t="s">
        <v>18</v>
      </c>
      <c r="AR78" s="26" t="s">
        <v>18</v>
      </c>
      <c r="AS78" s="26" t="s">
        <v>66</v>
      </c>
      <c r="AT78" s="26" t="s">
        <v>18</v>
      </c>
      <c r="AU78" s="26">
        <v>78</v>
      </c>
      <c r="AV78" s="26">
        <v>10</v>
      </c>
      <c r="AW78" s="26" t="s">
        <v>18</v>
      </c>
      <c r="AX78">
        <f>K78+L78+M78</f>
        <v>57.929000000000002</v>
      </c>
      <c r="AY78">
        <f>_xlfn.RANK.AVG(AX78,$AX$4:$AX$81,1)</f>
        <v>5</v>
      </c>
      <c r="AZ78" t="e">
        <f>_xlfn.RANK.AVG(Q78,$Q$4:$Q$81,0)</f>
        <v>#VALUE!</v>
      </c>
      <c r="BA78">
        <f>IF(U78=$AZ$2,1,0)</f>
        <v>0</v>
      </c>
      <c r="BC78" t="e">
        <f>($BB$2*AY78)+($BC$2*AZ78)+($BD$2*-BA78)</f>
        <v>#VALUE!</v>
      </c>
      <c r="BD78">
        <f>_xlfn.RANK.AVG(AC78,$AC$4:$AC$81,0)</f>
        <v>51</v>
      </c>
      <c r="BE78">
        <f>_xlfn.RANK.AVG(AB78,$AB$4:$AB$81,0)</f>
        <v>27</v>
      </c>
      <c r="BF78">
        <f>_xlfn.RANK.AVG(Z78,$Z$4:$Z$81,0)</f>
        <v>53.5</v>
      </c>
      <c r="BG78">
        <f>_xlfn.RANK.AVG(AE78,$AE$4:$AE$81,0)</f>
        <v>13</v>
      </c>
      <c r="BH78">
        <f>($BF$2*BD78)+($BG$2*BE78)+($BH$2*BF78)+($BI$2*BG78)</f>
        <v>32.774999999999999</v>
      </c>
      <c r="BJ78" t="e">
        <f>_xlfn.RANK.AVG(AK78,$AK$4:$AK$81,0)</f>
        <v>#VALUE!</v>
      </c>
      <c r="BK78" t="e">
        <f>$BK$2*BJ78+$BM$2*BJ78</f>
        <v>#VALUE!</v>
      </c>
      <c r="BM78" t="e">
        <f>(1/3)*BC78+(1/3)*BH78+(1/3)*BK78</f>
        <v>#VALUE!</v>
      </c>
    </row>
    <row r="79" spans="1:65">
      <c r="A79" s="27" t="s">
        <v>1147</v>
      </c>
      <c r="B79" s="27" t="s">
        <v>1148</v>
      </c>
      <c r="C79" s="28">
        <v>10368485999.999998</v>
      </c>
      <c r="D79" s="29">
        <v>66.209999084472656</v>
      </c>
      <c r="E79" s="29">
        <v>147.51226806640625</v>
      </c>
      <c r="F79" s="29">
        <v>-1.3557860918825937</v>
      </c>
      <c r="G79" s="29">
        <v>1513700000</v>
      </c>
      <c r="H79" s="29">
        <v>0.34999999031424522</v>
      </c>
      <c r="I79" s="29" t="s">
        <v>28</v>
      </c>
      <c r="J79" s="29" t="s">
        <v>55</v>
      </c>
      <c r="K79" s="30">
        <v>0.36699999999999999</v>
      </c>
      <c r="L79" s="30">
        <v>5.5439999999999996</v>
      </c>
      <c r="M79" s="30">
        <v>105.03700000000001</v>
      </c>
      <c r="N79" s="26" t="s">
        <v>122</v>
      </c>
      <c r="O79" s="30">
        <v>5.7740001678466797</v>
      </c>
      <c r="P79" s="30">
        <v>3.81449439641057</v>
      </c>
      <c r="Q79" s="30" t="s">
        <v>167</v>
      </c>
      <c r="R79" s="30">
        <v>8.4847249984741211</v>
      </c>
      <c r="S79" s="26" t="s">
        <v>18</v>
      </c>
      <c r="T79" s="26" t="s">
        <v>114</v>
      </c>
      <c r="U79" s="26" t="s">
        <v>114</v>
      </c>
      <c r="V79" s="26" t="s">
        <v>114</v>
      </c>
      <c r="W79" s="26">
        <v>9</v>
      </c>
      <c r="X79" s="26">
        <v>88.888900756835938</v>
      </c>
      <c r="Y79" s="26">
        <v>61.666698455810547</v>
      </c>
      <c r="Z79" s="26">
        <v>33.333301544189453</v>
      </c>
      <c r="AA79" s="26">
        <v>90</v>
      </c>
      <c r="AB79" s="26">
        <v>7.3682594299316406</v>
      </c>
      <c r="AC79" s="26">
        <v>5.3256521224975586</v>
      </c>
      <c r="AD79" s="26">
        <v>5.1935596466064453</v>
      </c>
      <c r="AE79" s="26">
        <v>9.0601654052734375</v>
      </c>
      <c r="AF79" s="26" t="s">
        <v>167</v>
      </c>
      <c r="AG79" s="26" t="s">
        <v>167</v>
      </c>
      <c r="AH79" s="26">
        <v>4.5019292831420898</v>
      </c>
      <c r="AI79" s="26">
        <v>3.0407772064208984</v>
      </c>
      <c r="AJ79" s="26" t="s">
        <v>167</v>
      </c>
      <c r="AK79" s="26" t="s">
        <v>167</v>
      </c>
      <c r="AL79" s="26" t="s">
        <v>18</v>
      </c>
      <c r="AM79" s="26">
        <v>0.76923074547058778</v>
      </c>
      <c r="AN79" s="26">
        <v>49.400001525878906</v>
      </c>
      <c r="AO79" s="26" t="s">
        <v>18</v>
      </c>
      <c r="AP79" s="26" t="s">
        <v>18</v>
      </c>
      <c r="AQ79" s="26" t="s">
        <v>114</v>
      </c>
      <c r="AR79" s="26" t="s">
        <v>18</v>
      </c>
      <c r="AS79" s="26" t="s">
        <v>67</v>
      </c>
      <c r="AT79" s="26" t="s">
        <v>18</v>
      </c>
      <c r="AU79" s="26">
        <v>89</v>
      </c>
      <c r="AV79" s="26">
        <v>9</v>
      </c>
      <c r="AW79" s="26" t="s">
        <v>18</v>
      </c>
      <c r="AX79">
        <f>K79+L79+M79</f>
        <v>110.94800000000001</v>
      </c>
      <c r="AY79">
        <f>_xlfn.RANK.AVG(AX79,$AX$4:$AX$81,1)</f>
        <v>10</v>
      </c>
      <c r="AZ79" t="e">
        <f>_xlfn.RANK.AVG(Q79,$Q$4:$Q$81,0)</f>
        <v>#VALUE!</v>
      </c>
      <c r="BA79">
        <f>IF(U79=$AZ$2,1,0)</f>
        <v>1</v>
      </c>
      <c r="BC79" t="e">
        <f>($BB$2*AY79)+($BC$2*AZ79)+($BD$2*-BA79)</f>
        <v>#VALUE!</v>
      </c>
      <c r="BD79">
        <f>_xlfn.RANK.AVG(AC79,$AC$4:$AC$81,0)</f>
        <v>76</v>
      </c>
      <c r="BE79">
        <f>_xlfn.RANK.AVG(AB79,$AB$4:$AB$81,0)</f>
        <v>29</v>
      </c>
      <c r="BF79">
        <f>_xlfn.RANK.AVG(Z79,$Z$4:$Z$81,0)</f>
        <v>30</v>
      </c>
      <c r="BG79">
        <f>_xlfn.RANK.AVG(AE79,$AE$4:$AE$81,0)</f>
        <v>15</v>
      </c>
      <c r="BH79">
        <f>($BF$2*BD79)+($BG$2*BE79)+($BH$2*BF79)+($BI$2*BG79)</f>
        <v>36.700000000000003</v>
      </c>
      <c r="BJ79" t="e">
        <f>_xlfn.RANK.AVG(AK79,$AK$4:$AK$81,0)</f>
        <v>#VALUE!</v>
      </c>
      <c r="BK79" t="e">
        <f>$BK$2*BJ79+$BM$2*BJ79</f>
        <v>#VALUE!</v>
      </c>
      <c r="BM79" t="e">
        <f>(1/3)*BC79+(1/3)*BH79+(1/3)*BK79</f>
        <v>#VALUE!</v>
      </c>
    </row>
    <row r="80" spans="1:65">
      <c r="A80" s="27" t="s">
        <v>1175</v>
      </c>
      <c r="B80" s="27" t="s">
        <v>1176</v>
      </c>
      <c r="C80" s="28">
        <v>8340931386.3200006</v>
      </c>
      <c r="D80" s="29">
        <v>79.279998779296875</v>
      </c>
      <c r="E80" s="29">
        <v>20.487216949462891</v>
      </c>
      <c r="F80" s="29">
        <v>-9.2256602863770567</v>
      </c>
      <c r="G80" s="29">
        <v>6392516992</v>
      </c>
      <c r="H80" s="29">
        <v>3.8972880244255066</v>
      </c>
      <c r="I80" s="29" t="s">
        <v>28</v>
      </c>
      <c r="J80" s="29" t="s">
        <v>55</v>
      </c>
      <c r="K80" s="30">
        <v>3.9159999999999999</v>
      </c>
      <c r="L80" s="30">
        <v>4.8840000000000003</v>
      </c>
      <c r="M80" s="30">
        <v>52.204999999999998</v>
      </c>
      <c r="N80" s="26" t="s">
        <v>118</v>
      </c>
      <c r="O80" s="30" t="s">
        <v>18</v>
      </c>
      <c r="P80" s="30" t="s">
        <v>18</v>
      </c>
      <c r="Q80" s="30" t="s">
        <v>167</v>
      </c>
      <c r="R80" s="30">
        <v>7.0812745094299316</v>
      </c>
      <c r="S80" s="26" t="s">
        <v>18</v>
      </c>
      <c r="T80" s="26" t="s">
        <v>18</v>
      </c>
      <c r="U80" s="26" t="s">
        <v>18</v>
      </c>
      <c r="V80" s="26" t="s">
        <v>18</v>
      </c>
      <c r="W80" s="26">
        <v>9</v>
      </c>
      <c r="X80" s="26" t="s">
        <v>18</v>
      </c>
      <c r="Y80" s="26">
        <v>65.666702270507813</v>
      </c>
      <c r="Z80" s="26">
        <v>33.333301544189453</v>
      </c>
      <c r="AA80" s="26" t="s">
        <v>18</v>
      </c>
      <c r="AB80" s="26">
        <v>5.2102899551391602</v>
      </c>
      <c r="AC80" s="26">
        <v>8.5322799682617188</v>
      </c>
      <c r="AD80" s="26">
        <v>5.8718600273132324</v>
      </c>
      <c r="AE80" s="26">
        <v>8.8135108947753906</v>
      </c>
      <c r="AF80" s="26" t="s">
        <v>167</v>
      </c>
      <c r="AG80" s="26" t="s">
        <v>167</v>
      </c>
      <c r="AH80" s="26">
        <v>4.3442106246948242</v>
      </c>
      <c r="AI80" s="26">
        <v>10</v>
      </c>
      <c r="AJ80" s="26" t="s">
        <v>167</v>
      </c>
      <c r="AK80" s="26" t="s">
        <v>167</v>
      </c>
      <c r="AL80" s="26" t="s">
        <v>18</v>
      </c>
      <c r="AM80" s="26" t="s">
        <v>18</v>
      </c>
      <c r="AN80" s="26" t="s">
        <v>18</v>
      </c>
      <c r="AO80" s="26" t="s">
        <v>18</v>
      </c>
      <c r="AP80" s="26" t="s">
        <v>18</v>
      </c>
      <c r="AQ80" s="26" t="s">
        <v>18</v>
      </c>
      <c r="AR80" s="26" t="s">
        <v>18</v>
      </c>
      <c r="AS80" s="26" t="s">
        <v>67</v>
      </c>
      <c r="AT80" s="26" t="s">
        <v>18</v>
      </c>
      <c r="AU80" s="26">
        <v>89</v>
      </c>
      <c r="AV80" s="26">
        <v>2</v>
      </c>
      <c r="AW80" s="26" t="s">
        <v>18</v>
      </c>
      <c r="AX80">
        <f>K80+L80+M80</f>
        <v>61.004999999999995</v>
      </c>
      <c r="AY80">
        <f>_xlfn.RANK.AVG(AX80,$AX$4:$AX$81,1)</f>
        <v>7</v>
      </c>
      <c r="AZ80" t="e">
        <f>_xlfn.RANK.AVG(Q80,$Q$4:$Q$81,0)</f>
        <v>#VALUE!</v>
      </c>
      <c r="BA80">
        <f>IF(U80=$AZ$2,1,0)</f>
        <v>0</v>
      </c>
      <c r="BC80" t="e">
        <f>($BB$2*AY80)+($BC$2*AZ80)+($BD$2*-BA80)</f>
        <v>#VALUE!</v>
      </c>
      <c r="BD80">
        <f>_xlfn.RANK.AVG(AC80,$AC$4:$AC$81,0)</f>
        <v>22</v>
      </c>
      <c r="BE80">
        <f>_xlfn.RANK.AVG(AB80,$AB$4:$AB$81,0)</f>
        <v>68</v>
      </c>
      <c r="BF80">
        <f>_xlfn.RANK.AVG(Z80,$Z$4:$Z$81,0)</f>
        <v>30</v>
      </c>
      <c r="BG80">
        <f>_xlfn.RANK.AVG(AE80,$AE$4:$AE$81,0)</f>
        <v>31</v>
      </c>
      <c r="BH80">
        <f>($BF$2*BD80)+($BG$2*BE80)+($BH$2*BF80)+($BI$2*BG80)</f>
        <v>39.699999999999996</v>
      </c>
      <c r="BJ80" t="e">
        <f>_xlfn.RANK.AVG(AK80,$AK$4:$AK$81,0)</f>
        <v>#VALUE!</v>
      </c>
      <c r="BK80" t="e">
        <f>$BK$2*BJ80+$BM$2*BJ80</f>
        <v>#VALUE!</v>
      </c>
      <c r="BM80" t="e">
        <f>(1/3)*BC80+(1/3)*BH80+(1/3)*BK80</f>
        <v>#VALUE!</v>
      </c>
    </row>
    <row r="81" spans="1:65">
      <c r="A81" s="27" t="s">
        <v>1192</v>
      </c>
      <c r="B81" s="27" t="s">
        <v>1193</v>
      </c>
      <c r="C81" s="28">
        <v>7602370763.3999996</v>
      </c>
      <c r="D81" s="29">
        <v>126.13999938964844</v>
      </c>
      <c r="E81" s="29">
        <v>31.959014892578125</v>
      </c>
      <c r="F81" s="29">
        <v>-2.3986428131803184</v>
      </c>
      <c r="G81" s="29">
        <v>4022667008</v>
      </c>
      <c r="H81" s="29">
        <v>3.6279730498790741</v>
      </c>
      <c r="I81" s="29" t="s">
        <v>28</v>
      </c>
      <c r="J81" s="29" t="s">
        <v>340</v>
      </c>
      <c r="K81" s="30">
        <v>34.634999999999998</v>
      </c>
      <c r="L81" s="30">
        <v>29.442</v>
      </c>
      <c r="M81" s="30">
        <v>4215.0200000000004</v>
      </c>
      <c r="N81" s="26" t="s">
        <v>118</v>
      </c>
      <c r="O81" s="30" t="s">
        <v>18</v>
      </c>
      <c r="P81" s="30" t="s">
        <v>18</v>
      </c>
      <c r="Q81" s="30" t="s">
        <v>167</v>
      </c>
      <c r="R81" s="30">
        <v>7.6416006088256836</v>
      </c>
      <c r="S81" s="26" t="s">
        <v>18</v>
      </c>
      <c r="T81" s="26" t="s">
        <v>18</v>
      </c>
      <c r="U81" s="26" t="s">
        <v>18</v>
      </c>
      <c r="V81" s="26" t="s">
        <v>18</v>
      </c>
      <c r="W81" s="26">
        <v>11</v>
      </c>
      <c r="X81" s="26" t="s">
        <v>18</v>
      </c>
      <c r="Y81" s="26">
        <v>61.181800842285156</v>
      </c>
      <c r="Z81" s="26">
        <v>27.272699356079102</v>
      </c>
      <c r="AA81" s="26" t="s">
        <v>18</v>
      </c>
      <c r="AB81" s="26">
        <v>7.1707968711853027</v>
      </c>
      <c r="AC81" s="26">
        <v>7.5287389755249023</v>
      </c>
      <c r="AD81" s="26">
        <v>3.0057413578033447</v>
      </c>
      <c r="AE81" s="26">
        <v>7.4826045036315918</v>
      </c>
      <c r="AF81" s="26">
        <v>6.2800912857055664</v>
      </c>
      <c r="AG81" s="26" t="s">
        <v>167</v>
      </c>
      <c r="AH81" s="26" t="s">
        <v>167</v>
      </c>
      <c r="AI81" s="26" t="s">
        <v>167</v>
      </c>
      <c r="AJ81" s="26" t="s">
        <v>167</v>
      </c>
      <c r="AK81" s="26" t="s">
        <v>167</v>
      </c>
      <c r="AL81" s="26" t="s">
        <v>18</v>
      </c>
      <c r="AM81" s="26" t="s">
        <v>18</v>
      </c>
      <c r="AN81" s="26" t="s">
        <v>18</v>
      </c>
      <c r="AO81" s="26" t="s">
        <v>18</v>
      </c>
      <c r="AP81" s="26" t="s">
        <v>18</v>
      </c>
      <c r="AQ81" s="26" t="s">
        <v>18</v>
      </c>
      <c r="AR81" s="26" t="s">
        <v>18</v>
      </c>
      <c r="AS81" s="26" t="s">
        <v>70</v>
      </c>
      <c r="AT81" s="26" t="s">
        <v>18</v>
      </c>
      <c r="AU81" s="26">
        <v>64</v>
      </c>
      <c r="AV81" s="26">
        <v>9</v>
      </c>
      <c r="AW81" s="26" t="s">
        <v>18</v>
      </c>
      <c r="AX81">
        <f>K81+L81+M81</f>
        <v>4279.0970000000007</v>
      </c>
      <c r="AY81">
        <f>_xlfn.RANK.AVG(AX81,$AX$4:$AX$81,1)</f>
        <v>39</v>
      </c>
      <c r="AZ81" t="e">
        <f>_xlfn.RANK.AVG(Q81,$Q$4:$Q$81,0)</f>
        <v>#VALUE!</v>
      </c>
      <c r="BA81">
        <f>IF(U81=$AZ$2,1,0)</f>
        <v>0</v>
      </c>
      <c r="BC81" t="e">
        <f>($BB$2*AY81)+($BC$2*AZ81)+($BD$2*-BA81)</f>
        <v>#VALUE!</v>
      </c>
      <c r="BD81">
        <f>_xlfn.RANK.AVG(AC81,$AC$4:$AC$81,0)</f>
        <v>54</v>
      </c>
      <c r="BE81">
        <f>_xlfn.RANK.AVG(AB81,$AB$4:$AB$81,0)</f>
        <v>37</v>
      </c>
      <c r="BF81">
        <f>_xlfn.RANK.AVG(Z81,$Z$4:$Z$81,0)</f>
        <v>58.5</v>
      </c>
      <c r="BG81">
        <f>_xlfn.RANK.AVG(AE81,$AE$4:$AE$81,0)</f>
        <v>69</v>
      </c>
      <c r="BH81">
        <f>($BF$2*BD81)+($BG$2*BE81)+($BH$2*BF81)+($BI$2*BG81)</f>
        <v>54.075000000000003</v>
      </c>
      <c r="BJ81" t="e">
        <f>_xlfn.RANK.AVG(AK81,$AK$4:$AK$81,0)</f>
        <v>#VALUE!</v>
      </c>
      <c r="BK81" t="e">
        <f>$BK$2*BJ81+$BM$2*BJ81</f>
        <v>#VALUE!</v>
      </c>
      <c r="BM81" t="e">
        <f>(1/3)*BC81+(1/3)*BH81+(1/3)*BK81</f>
        <v>#VALUE!</v>
      </c>
    </row>
    <row r="82" spans="1:65">
      <c r="BM82">
        <f t="shared" ref="BM69:BM82" si="0">(1/3)*BC82+(1/3)*BH82+(1/3)*BK82</f>
        <v>0</v>
      </c>
    </row>
    <row r="83" spans="1:65">
      <c r="A83" s="42" t="s">
        <v>1202</v>
      </c>
    </row>
    <row r="84" spans="1:65">
      <c r="A84" s="17" t="s">
        <v>353</v>
      </c>
      <c r="B84" s="17" t="s">
        <v>354</v>
      </c>
      <c r="C84" s="18">
        <v>117749993212.95001</v>
      </c>
      <c r="D84" s="14">
        <v>192.99000549316406</v>
      </c>
      <c r="E84" s="14"/>
      <c r="F84" s="14">
        <v>-25.961020953818892</v>
      </c>
      <c r="G84" s="14">
        <v>77794000896</v>
      </c>
      <c r="H84" s="14">
        <v>-3.6800000444054604</v>
      </c>
      <c r="I84" s="16" t="s">
        <v>28</v>
      </c>
      <c r="J84" s="16" t="s">
        <v>328</v>
      </c>
      <c r="K84" s="15">
        <v>663.221</v>
      </c>
      <c r="L84" s="15">
        <v>733.14200000000005</v>
      </c>
      <c r="M84" s="15">
        <v>171234.51800000001</v>
      </c>
      <c r="N84" s="16" t="s">
        <v>118</v>
      </c>
      <c r="O84" s="15" t="s">
        <v>18</v>
      </c>
      <c r="P84" s="15" t="s">
        <v>18</v>
      </c>
      <c r="Q84" s="15">
        <v>6.5519490242004395</v>
      </c>
      <c r="R84" s="15">
        <v>7.6628756523132324</v>
      </c>
      <c r="S84" s="16" t="s">
        <v>18</v>
      </c>
      <c r="T84" s="16" t="s">
        <v>18</v>
      </c>
      <c r="U84" s="16" t="s">
        <v>18</v>
      </c>
      <c r="V84" s="16" t="s">
        <v>18</v>
      </c>
      <c r="W84" s="16">
        <v>13</v>
      </c>
      <c r="X84" s="16" t="s">
        <v>18</v>
      </c>
      <c r="Y84" s="16">
        <v>62.461498260498047</v>
      </c>
      <c r="Z84" s="16">
        <v>30.769199371337891</v>
      </c>
      <c r="AA84" s="16" t="s">
        <v>18</v>
      </c>
      <c r="AB84" s="16">
        <v>7.9779534339904785</v>
      </c>
      <c r="AC84" s="16">
        <v>6.1703100204467773</v>
      </c>
      <c r="AD84" s="16">
        <v>8.6357860565185547</v>
      </c>
      <c r="AE84" s="16">
        <v>8.9182538986206055</v>
      </c>
      <c r="AF84" s="16">
        <v>2</v>
      </c>
      <c r="AG84" s="16" t="s">
        <v>167</v>
      </c>
      <c r="AH84" s="16" t="s">
        <v>167</v>
      </c>
      <c r="AI84" s="16">
        <v>3</v>
      </c>
      <c r="AJ84" s="16" t="s">
        <v>167</v>
      </c>
      <c r="AK84" s="16" t="s">
        <v>167</v>
      </c>
      <c r="AL84" s="16" t="s">
        <v>18</v>
      </c>
      <c r="AM84" s="16" t="s">
        <v>18</v>
      </c>
      <c r="AN84" s="16" t="s">
        <v>18</v>
      </c>
      <c r="AO84" s="16">
        <v>33</v>
      </c>
      <c r="AP84" s="16" t="s">
        <v>18</v>
      </c>
      <c r="AQ84" s="16" t="s">
        <v>18</v>
      </c>
      <c r="AR84" s="16" t="s">
        <v>18</v>
      </c>
      <c r="AS84" s="16" t="s">
        <v>69</v>
      </c>
      <c r="AT84" s="16" t="s">
        <v>18</v>
      </c>
      <c r="AU84" s="16">
        <v>87</v>
      </c>
      <c r="AV84" s="16">
        <v>8</v>
      </c>
      <c r="AW84" s="16" t="s">
        <v>18</v>
      </c>
      <c r="AX84">
        <v>172630.88100000002</v>
      </c>
      <c r="AY84">
        <v>73</v>
      </c>
    </row>
    <row r="85" spans="1:65">
      <c r="A85" s="17" t="s">
        <v>452</v>
      </c>
      <c r="B85" s="17" t="s">
        <v>453</v>
      </c>
      <c r="C85" s="18">
        <v>71369468544.659988</v>
      </c>
      <c r="D85" s="14">
        <v>555.78997802734375</v>
      </c>
      <c r="E85" s="14">
        <v>26.459863662719727</v>
      </c>
      <c r="F85" s="14">
        <v>20.986670964369768</v>
      </c>
      <c r="G85" s="14">
        <v>19826042880</v>
      </c>
      <c r="H85" s="14">
        <v>20.510000228881836</v>
      </c>
      <c r="I85" s="16" t="s">
        <v>28</v>
      </c>
      <c r="J85" s="16" t="s">
        <v>273</v>
      </c>
      <c r="K85" s="15">
        <v>138.34100000000001</v>
      </c>
      <c r="L85" s="15">
        <v>662.58</v>
      </c>
      <c r="M85" s="15">
        <v>4856.1409999999996</v>
      </c>
      <c r="N85" s="16" t="s">
        <v>118</v>
      </c>
      <c r="O85" s="15" t="s">
        <v>18</v>
      </c>
      <c r="P85" s="15" t="s">
        <v>18</v>
      </c>
      <c r="Q85" s="15" t="s">
        <v>167</v>
      </c>
      <c r="R85" s="15">
        <v>2.8127400875091553</v>
      </c>
      <c r="S85" s="16" t="s">
        <v>18</v>
      </c>
      <c r="T85" s="16" t="s">
        <v>18</v>
      </c>
      <c r="U85" s="16" t="s">
        <v>18</v>
      </c>
      <c r="V85" s="16" t="s">
        <v>18</v>
      </c>
      <c r="W85" s="16">
        <v>11</v>
      </c>
      <c r="X85" s="16">
        <v>83.333297729492188</v>
      </c>
      <c r="Y85" s="16">
        <v>60.363601684570313</v>
      </c>
      <c r="Z85" s="16">
        <v>45.454498291015625</v>
      </c>
      <c r="AA85" s="16">
        <v>96</v>
      </c>
      <c r="AB85" s="16">
        <v>6.9255146980285645</v>
      </c>
      <c r="AC85" s="16">
        <v>8.905919075012207</v>
      </c>
      <c r="AD85" s="16">
        <v>7.2977132797241211</v>
      </c>
      <c r="AE85" s="16">
        <v>7.8653569221496582</v>
      </c>
      <c r="AF85" s="16">
        <v>3</v>
      </c>
      <c r="AG85" s="16" t="s">
        <v>167</v>
      </c>
      <c r="AH85" s="16" t="s">
        <v>167</v>
      </c>
      <c r="AI85" s="16" t="s">
        <v>167</v>
      </c>
      <c r="AJ85" s="16" t="s">
        <v>167</v>
      </c>
      <c r="AK85" s="16">
        <v>5.871302604675293</v>
      </c>
      <c r="AL85" s="16" t="s">
        <v>18</v>
      </c>
      <c r="AM85" s="16" t="s">
        <v>18</v>
      </c>
      <c r="AN85" s="16" t="s">
        <v>18</v>
      </c>
      <c r="AO85" s="16" t="s">
        <v>18</v>
      </c>
      <c r="AP85" s="16" t="s">
        <v>18</v>
      </c>
      <c r="AQ85" s="16" t="s">
        <v>18</v>
      </c>
      <c r="AR85" s="16" t="s">
        <v>18</v>
      </c>
      <c r="AS85" s="16" t="s">
        <v>69</v>
      </c>
      <c r="AT85" s="16" t="s">
        <v>18</v>
      </c>
      <c r="AU85" s="16">
        <v>84</v>
      </c>
      <c r="AV85" s="16">
        <v>6</v>
      </c>
      <c r="AW85" s="16" t="s">
        <v>18</v>
      </c>
      <c r="AX85">
        <v>5657.0619999999999</v>
      </c>
      <c r="AY85">
        <v>43</v>
      </c>
    </row>
    <row r="86" spans="1:65">
      <c r="A86" s="17" t="s">
        <v>481</v>
      </c>
      <c r="B86" s="17" t="s">
        <v>482</v>
      </c>
      <c r="C86" s="18">
        <v>64919693056.400002</v>
      </c>
      <c r="D86" s="14">
        <v>123.88999938964844</v>
      </c>
      <c r="E86" s="14">
        <v>14.126567840576172</v>
      </c>
      <c r="F86" s="14">
        <v>27.192609368657905</v>
      </c>
      <c r="G86" s="14">
        <v>35127399424</v>
      </c>
      <c r="H86" s="14">
        <v>8.779999852180481</v>
      </c>
      <c r="I86" s="16" t="s">
        <v>28</v>
      </c>
      <c r="J86" s="16" t="s">
        <v>273</v>
      </c>
      <c r="K86" s="15">
        <v>137.56700000000001</v>
      </c>
      <c r="L86" s="15">
        <v>153.96899999999999</v>
      </c>
      <c r="M86" s="15">
        <v>56130.294000000002</v>
      </c>
      <c r="N86" s="16" t="s">
        <v>118</v>
      </c>
      <c r="O86" s="15" t="s">
        <v>18</v>
      </c>
      <c r="P86" s="15" t="s">
        <v>18</v>
      </c>
      <c r="Q86" s="15">
        <v>8.090916633605957</v>
      </c>
      <c r="R86" s="15">
        <v>6.5919380187988281</v>
      </c>
      <c r="S86" s="16" t="s">
        <v>114</v>
      </c>
      <c r="T86" s="16" t="s">
        <v>114</v>
      </c>
      <c r="U86" s="16" t="s">
        <v>114</v>
      </c>
      <c r="V86" s="16" t="s">
        <v>114</v>
      </c>
      <c r="W86" s="16">
        <v>12</v>
      </c>
      <c r="X86" s="16" t="s">
        <v>18</v>
      </c>
      <c r="Y86" s="16">
        <v>65.083297729492188</v>
      </c>
      <c r="Z86" s="16">
        <v>25</v>
      </c>
      <c r="AA86" s="16" t="s">
        <v>18</v>
      </c>
      <c r="AB86" s="16">
        <v>4.2097382545471191</v>
      </c>
      <c r="AC86" s="16">
        <v>8.9500656127929688</v>
      </c>
      <c r="AD86" s="16">
        <v>6.7384529113769531</v>
      </c>
      <c r="AE86" s="16">
        <v>8.5156536102294922</v>
      </c>
      <c r="AF86" s="16">
        <v>1</v>
      </c>
      <c r="AG86" s="16" t="s">
        <v>167</v>
      </c>
      <c r="AH86" s="16">
        <v>0</v>
      </c>
      <c r="AI86" s="16">
        <v>3</v>
      </c>
      <c r="AJ86" s="16" t="s">
        <v>167</v>
      </c>
      <c r="AK86" s="16">
        <v>5.7336030006408691</v>
      </c>
      <c r="AL86" s="16" t="s">
        <v>18</v>
      </c>
      <c r="AM86" s="16" t="s">
        <v>18</v>
      </c>
      <c r="AN86" s="16" t="s">
        <v>18</v>
      </c>
      <c r="AO86" s="16" t="s">
        <v>18</v>
      </c>
      <c r="AP86" s="16" t="s">
        <v>18</v>
      </c>
      <c r="AQ86" s="16" t="s">
        <v>18</v>
      </c>
      <c r="AR86" s="16" t="s">
        <v>18</v>
      </c>
      <c r="AS86" s="16" t="s">
        <v>69</v>
      </c>
      <c r="AT86" s="16" t="s">
        <v>18</v>
      </c>
      <c r="AU86" s="16">
        <v>81</v>
      </c>
      <c r="AV86" s="16">
        <v>4</v>
      </c>
      <c r="AW86" s="16" t="s">
        <v>18</v>
      </c>
      <c r="AX86">
        <v>56421.83</v>
      </c>
      <c r="AY86">
        <v>68</v>
      </c>
    </row>
    <row r="87" spans="1:65">
      <c r="A87" s="27" t="s">
        <v>627</v>
      </c>
      <c r="B87" s="27" t="s">
        <v>628</v>
      </c>
      <c r="C87" s="28">
        <v>42288582801.300003</v>
      </c>
      <c r="D87" s="29">
        <v>182.89999389648438</v>
      </c>
      <c r="E87" s="29">
        <v>32.257495880126953</v>
      </c>
      <c r="F87" s="29">
        <v>11.093476834575689</v>
      </c>
      <c r="G87" s="29">
        <v>6596950016</v>
      </c>
      <c r="H87" s="29">
        <v>5.7100000381469727</v>
      </c>
      <c r="I87" s="29" t="s">
        <v>28</v>
      </c>
      <c r="J87" s="29" t="s">
        <v>340</v>
      </c>
      <c r="K87" s="30">
        <v>25.013000000000002</v>
      </c>
      <c r="L87" s="30">
        <v>82.018000000000001</v>
      </c>
      <c r="M87" s="30">
        <v>307.83199999999999</v>
      </c>
      <c r="N87" s="26" t="s">
        <v>118</v>
      </c>
      <c r="O87" s="30" t="s">
        <v>18</v>
      </c>
      <c r="P87" s="30" t="s">
        <v>18</v>
      </c>
      <c r="Q87" s="30" t="s">
        <v>167</v>
      </c>
      <c r="R87" s="30">
        <v>6.4854722023010254</v>
      </c>
      <c r="S87" s="26" t="s">
        <v>18</v>
      </c>
      <c r="T87" s="26" t="s">
        <v>18</v>
      </c>
      <c r="U87" s="26" t="s">
        <v>114</v>
      </c>
      <c r="V87" s="26" t="s">
        <v>18</v>
      </c>
      <c r="W87" s="26">
        <v>9</v>
      </c>
      <c r="X87" s="26">
        <v>88.888900756835938</v>
      </c>
      <c r="Y87" s="26">
        <v>63.555599212646484</v>
      </c>
      <c r="Z87" s="26">
        <v>33.333301544189453</v>
      </c>
      <c r="AA87" s="26">
        <v>75</v>
      </c>
      <c r="AB87" s="26">
        <v>8.645380973815918</v>
      </c>
      <c r="AC87" s="26">
        <v>7.5726265907287598</v>
      </c>
      <c r="AD87" s="26">
        <v>5.5291152000427246</v>
      </c>
      <c r="AE87" s="26">
        <v>7.3010897636413574</v>
      </c>
      <c r="AF87" s="26">
        <v>9.0588235855102539</v>
      </c>
      <c r="AG87" s="26" t="s">
        <v>167</v>
      </c>
      <c r="AH87" s="26" t="s">
        <v>167</v>
      </c>
      <c r="AI87" s="26" t="s">
        <v>167</v>
      </c>
      <c r="AJ87" s="26" t="s">
        <v>167</v>
      </c>
      <c r="AK87" s="26" t="s">
        <v>167</v>
      </c>
      <c r="AL87" s="26" t="s">
        <v>18</v>
      </c>
      <c r="AM87" s="26" t="s">
        <v>18</v>
      </c>
      <c r="AN87" s="26" t="s">
        <v>18</v>
      </c>
      <c r="AO87" s="26">
        <v>6.7800002098083496</v>
      </c>
      <c r="AP87" s="26" t="s">
        <v>18</v>
      </c>
      <c r="AQ87" s="26" t="s">
        <v>18</v>
      </c>
      <c r="AR87" s="26" t="s">
        <v>18</v>
      </c>
      <c r="AS87" s="26" t="s">
        <v>69</v>
      </c>
      <c r="AT87" s="26" t="s">
        <v>18</v>
      </c>
      <c r="AU87" s="26">
        <v>82</v>
      </c>
      <c r="AV87" s="26">
        <v>8</v>
      </c>
      <c r="AW87" s="26" t="s">
        <v>18</v>
      </c>
      <c r="AX87">
        <v>414.863</v>
      </c>
      <c r="AY87">
        <v>21</v>
      </c>
    </row>
    <row r="88" spans="1:65">
      <c r="A88" s="27" t="s">
        <v>715</v>
      </c>
      <c r="B88" s="27" t="s">
        <v>716</v>
      </c>
      <c r="C88" s="28">
        <v>33234309222.399998</v>
      </c>
      <c r="D88" s="29">
        <v>267.51998901367188</v>
      </c>
      <c r="E88" s="29">
        <v>50.098175048828125</v>
      </c>
      <c r="F88" s="29">
        <v>8.3397800736185967</v>
      </c>
      <c r="G88" s="29">
        <v>5265200000</v>
      </c>
      <c r="H88" s="29">
        <v>4.4400001168251038</v>
      </c>
      <c r="I88" s="29" t="s">
        <v>28</v>
      </c>
      <c r="J88" s="29" t="s">
        <v>55</v>
      </c>
      <c r="K88" s="30">
        <v>1.1910000000000001</v>
      </c>
      <c r="L88" s="30">
        <v>28.85</v>
      </c>
      <c r="M88" s="30">
        <v>18.806000000000001</v>
      </c>
      <c r="N88" s="26" t="s">
        <v>118</v>
      </c>
      <c r="O88" s="30" t="s">
        <v>18</v>
      </c>
      <c r="P88" s="30" t="s">
        <v>18</v>
      </c>
      <c r="Q88" s="30" t="s">
        <v>167</v>
      </c>
      <c r="R88" s="30">
        <v>3.4582982063293457</v>
      </c>
      <c r="S88" s="26" t="s">
        <v>18</v>
      </c>
      <c r="T88" s="26" t="s">
        <v>18</v>
      </c>
      <c r="U88" s="26" t="s">
        <v>18</v>
      </c>
      <c r="V88" s="26" t="s">
        <v>18</v>
      </c>
      <c r="W88" s="26">
        <v>9</v>
      </c>
      <c r="X88" s="26" t="s">
        <v>18</v>
      </c>
      <c r="Y88" s="26">
        <v>62.777801513671875</v>
      </c>
      <c r="Z88" s="26">
        <v>33.333301544189453</v>
      </c>
      <c r="AA88" s="26" t="s">
        <v>18</v>
      </c>
      <c r="AB88" s="26">
        <v>8.6090259552001953</v>
      </c>
      <c r="AC88" s="26">
        <v>5.099494457244873</v>
      </c>
      <c r="AD88" s="26">
        <v>6.220466136932373</v>
      </c>
      <c r="AE88" s="26">
        <v>8.5499162673950195</v>
      </c>
      <c r="AF88" s="26" t="s">
        <v>167</v>
      </c>
      <c r="AG88" s="26" t="s">
        <v>167</v>
      </c>
      <c r="AH88" s="26">
        <v>3.5377025604248047</v>
      </c>
      <c r="AI88" s="26">
        <v>0.7653312087059021</v>
      </c>
      <c r="AJ88" s="26" t="s">
        <v>167</v>
      </c>
      <c r="AK88" s="26" t="s">
        <v>167</v>
      </c>
      <c r="AL88" s="26" t="s">
        <v>18</v>
      </c>
      <c r="AM88" s="26" t="s">
        <v>18</v>
      </c>
      <c r="AN88" s="26" t="s">
        <v>18</v>
      </c>
      <c r="AO88" s="26" t="s">
        <v>18</v>
      </c>
      <c r="AP88" s="26" t="s">
        <v>18</v>
      </c>
      <c r="AQ88" s="26" t="s">
        <v>114</v>
      </c>
      <c r="AR88" s="26" t="s">
        <v>18</v>
      </c>
      <c r="AS88" s="26" t="s">
        <v>69</v>
      </c>
      <c r="AT88" s="26" t="s">
        <v>18</v>
      </c>
      <c r="AU88" s="26">
        <v>52</v>
      </c>
      <c r="AV88" s="26">
        <v>9</v>
      </c>
      <c r="AW88" s="26" t="s">
        <v>18</v>
      </c>
      <c r="AX88">
        <v>48.847000000000001</v>
      </c>
      <c r="AY88">
        <v>3</v>
      </c>
    </row>
    <row r="89" spans="1:65">
      <c r="A89" s="27" t="s">
        <v>773</v>
      </c>
      <c r="B89" s="27" t="s">
        <v>774</v>
      </c>
      <c r="C89" s="28">
        <v>28077078837.930004</v>
      </c>
      <c r="D89" s="29">
        <v>68.430000305175781</v>
      </c>
      <c r="E89" s="29">
        <v>37.392768859863281</v>
      </c>
      <c r="F89" s="29">
        <v>26.548086789267632</v>
      </c>
      <c r="G89" s="29">
        <v>6640000128</v>
      </c>
      <c r="H89" s="29">
        <v>1.8499999940395355</v>
      </c>
      <c r="I89" s="29" t="s">
        <v>28</v>
      </c>
      <c r="J89" s="29" t="s">
        <v>328</v>
      </c>
      <c r="K89" s="30">
        <v>424.86900000000003</v>
      </c>
      <c r="L89" s="30">
        <v>385.54899999999998</v>
      </c>
      <c r="M89" s="30">
        <v>1858.454</v>
      </c>
      <c r="N89" s="26" t="s">
        <v>118</v>
      </c>
      <c r="O89" s="30" t="s">
        <v>18</v>
      </c>
      <c r="P89" s="30" t="s">
        <v>18</v>
      </c>
      <c r="Q89" s="30">
        <v>4.7651510238647461</v>
      </c>
      <c r="R89" s="30">
        <v>3.6763339042663574</v>
      </c>
      <c r="S89" s="26" t="s">
        <v>18</v>
      </c>
      <c r="T89" s="26" t="s">
        <v>18</v>
      </c>
      <c r="U89" s="26" t="s">
        <v>114</v>
      </c>
      <c r="V89" s="26" t="s">
        <v>18</v>
      </c>
      <c r="W89" s="26">
        <v>10</v>
      </c>
      <c r="X89" s="26" t="s">
        <v>18</v>
      </c>
      <c r="Y89" s="26">
        <v>63.400001525878906</v>
      </c>
      <c r="Z89" s="26">
        <v>30</v>
      </c>
      <c r="AA89" s="26" t="s">
        <v>18</v>
      </c>
      <c r="AB89" s="26">
        <v>6.1175537109375</v>
      </c>
      <c r="AC89" s="26">
        <v>7.6958003044128418</v>
      </c>
      <c r="AD89" s="26">
        <v>8.9193286895751953</v>
      </c>
      <c r="AE89" s="26">
        <v>8.7864885330200195</v>
      </c>
      <c r="AF89" s="26">
        <v>7.723111629486084</v>
      </c>
      <c r="AG89" s="26" t="s">
        <v>167</v>
      </c>
      <c r="AH89" s="26" t="s">
        <v>167</v>
      </c>
      <c r="AI89" s="26">
        <v>9.5294113159179688</v>
      </c>
      <c r="AJ89" s="26" t="s">
        <v>167</v>
      </c>
      <c r="AK89" s="26" t="s">
        <v>167</v>
      </c>
      <c r="AL89" s="26" t="s">
        <v>18</v>
      </c>
      <c r="AM89" s="26" t="s">
        <v>18</v>
      </c>
      <c r="AN89" s="26" t="s">
        <v>18</v>
      </c>
      <c r="AO89" s="26">
        <v>10</v>
      </c>
      <c r="AP89" s="26" t="s">
        <v>18</v>
      </c>
      <c r="AQ89" s="26" t="s">
        <v>114</v>
      </c>
      <c r="AR89" s="26" t="s">
        <v>18</v>
      </c>
      <c r="AS89" s="26" t="s">
        <v>69</v>
      </c>
      <c r="AT89" s="26" t="s">
        <v>18</v>
      </c>
      <c r="AU89" s="26">
        <v>86</v>
      </c>
      <c r="AV89" s="26">
        <v>2</v>
      </c>
      <c r="AW89" s="26" t="s">
        <v>18</v>
      </c>
      <c r="AX89">
        <v>2668.8719999999998</v>
      </c>
      <c r="AY89">
        <v>36</v>
      </c>
    </row>
    <row r="90" spans="1:65">
      <c r="A90" s="27" t="s">
        <v>858</v>
      </c>
      <c r="B90" s="27" t="s">
        <v>859</v>
      </c>
      <c r="C90" s="28">
        <v>22389364224.780003</v>
      </c>
      <c r="D90" s="29">
        <v>46.270000457763672</v>
      </c>
      <c r="E90" s="29">
        <v>53.216693878173828</v>
      </c>
      <c r="F90" s="29">
        <v>6.3418547773952838</v>
      </c>
      <c r="G90" s="29">
        <v>3073278016</v>
      </c>
      <c r="H90" s="29">
        <v>0.87999999523162842</v>
      </c>
      <c r="I90" s="29" t="s">
        <v>28</v>
      </c>
      <c r="J90" s="29" t="s">
        <v>42</v>
      </c>
      <c r="K90" s="30">
        <v>43.381</v>
      </c>
      <c r="L90" s="30">
        <v>15.773999999999999</v>
      </c>
      <c r="M90" s="30">
        <v>166.89699999999999</v>
      </c>
      <c r="N90" s="26" t="s">
        <v>118</v>
      </c>
      <c r="O90" s="30" t="s">
        <v>18</v>
      </c>
      <c r="P90" s="30" t="s">
        <v>18</v>
      </c>
      <c r="Q90" s="30" t="s">
        <v>167</v>
      </c>
      <c r="R90" s="30">
        <v>0</v>
      </c>
      <c r="S90" s="26" t="s">
        <v>18</v>
      </c>
      <c r="T90" s="26" t="s">
        <v>18</v>
      </c>
      <c r="U90" s="26" t="s">
        <v>114</v>
      </c>
      <c r="V90" s="26" t="s">
        <v>18</v>
      </c>
      <c r="W90" s="26">
        <v>11</v>
      </c>
      <c r="X90" s="26">
        <v>63.636398315429688</v>
      </c>
      <c r="Y90" s="26">
        <v>66.909103393554688</v>
      </c>
      <c r="Z90" s="26">
        <v>27.272699356079102</v>
      </c>
      <c r="AA90" s="26">
        <v>75</v>
      </c>
      <c r="AB90" s="26">
        <v>4.7212738990783691</v>
      </c>
      <c r="AC90" s="26">
        <v>7.6963596343994141</v>
      </c>
      <c r="AD90" s="26">
        <v>3.6708123683929443</v>
      </c>
      <c r="AE90" s="26">
        <v>8.8813276290893555</v>
      </c>
      <c r="AF90" s="26" t="s">
        <v>167</v>
      </c>
      <c r="AG90" s="26" t="s">
        <v>167</v>
      </c>
      <c r="AH90" s="26">
        <v>1.0215537548065186</v>
      </c>
      <c r="AI90" s="26">
        <v>2</v>
      </c>
      <c r="AJ90" s="26" t="s">
        <v>167</v>
      </c>
      <c r="AK90" s="26" t="s">
        <v>167</v>
      </c>
      <c r="AL90" s="26" t="s">
        <v>18</v>
      </c>
      <c r="AM90" s="26" t="s">
        <v>18</v>
      </c>
      <c r="AN90" s="26" t="s">
        <v>18</v>
      </c>
      <c r="AO90" s="26">
        <v>2</v>
      </c>
      <c r="AP90" s="26" t="s">
        <v>18</v>
      </c>
      <c r="AQ90" s="26" t="s">
        <v>18</v>
      </c>
      <c r="AR90" s="26" t="s">
        <v>18</v>
      </c>
      <c r="AS90" s="26" t="s">
        <v>69</v>
      </c>
      <c r="AT90" s="26" t="s">
        <v>18</v>
      </c>
      <c r="AU90" s="26">
        <v>24</v>
      </c>
      <c r="AV90" s="26">
        <v>9</v>
      </c>
      <c r="AW90" s="26" t="s">
        <v>18</v>
      </c>
      <c r="AX90">
        <v>226.05199999999999</v>
      </c>
      <c r="AY90">
        <v>15</v>
      </c>
    </row>
    <row r="91" spans="1:65">
      <c r="A91" s="27" t="s">
        <v>982</v>
      </c>
      <c r="B91" s="27" t="s">
        <v>983</v>
      </c>
      <c r="C91" s="28">
        <v>17335058072.799999</v>
      </c>
      <c r="D91" s="29">
        <v>78.879997253417969</v>
      </c>
      <c r="E91" s="29">
        <v>19.972593307495117</v>
      </c>
      <c r="F91" s="29">
        <v>18.230577871822852</v>
      </c>
      <c r="G91" s="29">
        <v>7967000192</v>
      </c>
      <c r="H91" s="29">
        <v>4.0400000214576721</v>
      </c>
      <c r="I91" s="29" t="s">
        <v>28</v>
      </c>
      <c r="J91" s="29" t="s">
        <v>57</v>
      </c>
      <c r="K91" s="30">
        <v>36.950000000000003</v>
      </c>
      <c r="L91" s="30">
        <v>98.373000000000005</v>
      </c>
      <c r="M91" s="30">
        <v>374.47300000000001</v>
      </c>
      <c r="N91" s="26" t="s">
        <v>118</v>
      </c>
      <c r="O91" s="30" t="s">
        <v>18</v>
      </c>
      <c r="P91" s="30" t="s">
        <v>18</v>
      </c>
      <c r="Q91" s="30" t="s">
        <v>167</v>
      </c>
      <c r="R91" s="30" t="s">
        <v>167</v>
      </c>
      <c r="S91" s="26" t="s">
        <v>18</v>
      </c>
      <c r="T91" s="26" t="s">
        <v>18</v>
      </c>
      <c r="U91" s="26" t="s">
        <v>114</v>
      </c>
      <c r="V91" s="26" t="s">
        <v>18</v>
      </c>
      <c r="W91" s="26">
        <v>11</v>
      </c>
      <c r="X91" s="26" t="s">
        <v>18</v>
      </c>
      <c r="Y91" s="26">
        <v>59.909099578857422</v>
      </c>
      <c r="Z91" s="26">
        <v>27.272699356079102</v>
      </c>
      <c r="AA91" s="26" t="s">
        <v>18</v>
      </c>
      <c r="AB91" s="26">
        <v>7.47</v>
      </c>
      <c r="AC91" s="26">
        <v>7.83</v>
      </c>
      <c r="AD91" s="26">
        <v>3.32</v>
      </c>
      <c r="AE91" s="26">
        <v>7.45</v>
      </c>
      <c r="AF91" s="26" t="s">
        <v>167</v>
      </c>
      <c r="AG91" s="26" t="s">
        <v>167</v>
      </c>
      <c r="AH91" s="26" t="s">
        <v>167</v>
      </c>
      <c r="AI91" s="26" t="s">
        <v>167</v>
      </c>
      <c r="AJ91" s="26" t="s">
        <v>167</v>
      </c>
      <c r="AK91" s="26" t="s">
        <v>167</v>
      </c>
      <c r="AL91" s="26" t="s">
        <v>18</v>
      </c>
      <c r="AM91" s="26" t="s">
        <v>18</v>
      </c>
      <c r="AN91" s="26" t="s">
        <v>18</v>
      </c>
      <c r="AO91" s="26" t="s">
        <v>18</v>
      </c>
      <c r="AP91" s="26" t="s">
        <v>18</v>
      </c>
      <c r="AQ91" s="26" t="s">
        <v>18</v>
      </c>
      <c r="AR91" s="26" t="s">
        <v>18</v>
      </c>
      <c r="AS91" s="26" t="s">
        <v>69</v>
      </c>
      <c r="AT91" s="26" t="s">
        <v>18</v>
      </c>
      <c r="AU91" s="26">
        <v>66</v>
      </c>
      <c r="AV91" s="26">
        <v>8</v>
      </c>
      <c r="AW91" s="26" t="s">
        <v>18</v>
      </c>
      <c r="AX91">
        <v>509.79600000000005</v>
      </c>
      <c r="AY91">
        <v>26</v>
      </c>
    </row>
    <row r="92" spans="1:65">
      <c r="A92" s="27" t="s">
        <v>1018</v>
      </c>
      <c r="B92" s="27" t="s">
        <v>1019</v>
      </c>
      <c r="C92" s="28">
        <v>15651783442.500002</v>
      </c>
      <c r="D92" s="29">
        <v>296.22000122070313</v>
      </c>
      <c r="E92" s="29">
        <v>15.805802345275879</v>
      </c>
      <c r="F92" s="29">
        <v>3.2590655986444617</v>
      </c>
      <c r="G92" s="29">
        <v>5108300032</v>
      </c>
      <c r="H92" s="29">
        <v>19.110000133514404</v>
      </c>
      <c r="I92" s="29" t="s">
        <v>28</v>
      </c>
      <c r="J92" s="29" t="s">
        <v>273</v>
      </c>
      <c r="K92" s="30">
        <v>40.752000000000002</v>
      </c>
      <c r="L92" s="30">
        <v>54.064999999999998</v>
      </c>
      <c r="M92" s="30">
        <v>535.12300000000005</v>
      </c>
      <c r="N92" s="26" t="s">
        <v>122</v>
      </c>
      <c r="O92" s="30">
        <v>99.021003723144531</v>
      </c>
      <c r="P92" s="30">
        <v>19.384336026299263</v>
      </c>
      <c r="Q92" s="30">
        <v>1.2955235242843628</v>
      </c>
      <c r="R92" s="30">
        <v>6.1712327003479004</v>
      </c>
      <c r="S92" s="26" t="s">
        <v>18</v>
      </c>
      <c r="T92" s="26" t="s">
        <v>18</v>
      </c>
      <c r="U92" s="26" t="s">
        <v>114</v>
      </c>
      <c r="V92" s="26" t="s">
        <v>114</v>
      </c>
      <c r="W92" s="26">
        <v>10</v>
      </c>
      <c r="X92" s="26">
        <v>90</v>
      </c>
      <c r="Y92" s="26">
        <v>70.5</v>
      </c>
      <c r="Z92" s="26">
        <v>20</v>
      </c>
      <c r="AA92" s="26">
        <v>75</v>
      </c>
      <c r="AB92" s="26">
        <v>4.837547779083252</v>
      </c>
      <c r="AC92" s="26">
        <v>8.447906494140625</v>
      </c>
      <c r="AD92" s="26">
        <v>4.9089627265930176</v>
      </c>
      <c r="AE92" s="26">
        <v>7.2750887870788574</v>
      </c>
      <c r="AF92" s="26">
        <v>2</v>
      </c>
      <c r="AG92" s="26" t="s">
        <v>167</v>
      </c>
      <c r="AH92" s="26">
        <v>0</v>
      </c>
      <c r="AI92" s="26">
        <v>3</v>
      </c>
      <c r="AJ92" s="26" t="s">
        <v>167</v>
      </c>
      <c r="AK92" s="26">
        <v>5.0877876281738281</v>
      </c>
      <c r="AL92" s="26" t="s">
        <v>18</v>
      </c>
      <c r="AM92" s="26" t="s">
        <v>18</v>
      </c>
      <c r="AN92" s="26" t="s">
        <v>18</v>
      </c>
      <c r="AO92" s="26">
        <v>20.450000762939453</v>
      </c>
      <c r="AP92" s="26" t="s">
        <v>18</v>
      </c>
      <c r="AQ92" s="26" t="s">
        <v>18</v>
      </c>
      <c r="AR92" s="26" t="s">
        <v>18</v>
      </c>
      <c r="AS92" s="26" t="s">
        <v>69</v>
      </c>
      <c r="AT92" s="26" t="s">
        <v>18</v>
      </c>
      <c r="AU92" s="26">
        <v>50</v>
      </c>
      <c r="AV92" s="26">
        <v>4</v>
      </c>
      <c r="AW92" s="26" t="s">
        <v>18</v>
      </c>
      <c r="AX92">
        <v>629.94000000000005</v>
      </c>
      <c r="AY92">
        <v>31</v>
      </c>
    </row>
    <row r="93" spans="1:65">
      <c r="A93" s="27" t="s">
        <v>1034</v>
      </c>
      <c r="B93" s="27" t="s">
        <v>1035</v>
      </c>
      <c r="C93" s="28">
        <v>15061836421.310001</v>
      </c>
      <c r="D93" s="29">
        <v>97.930000305175781</v>
      </c>
      <c r="E93" s="29">
        <v>19.586477279663086</v>
      </c>
      <c r="F93" s="29">
        <v>0.7141069868980221</v>
      </c>
      <c r="G93" s="29">
        <v>15781100032</v>
      </c>
      <c r="H93" s="29">
        <v>-2.080000014975667</v>
      </c>
      <c r="I93" s="29" t="s">
        <v>28</v>
      </c>
      <c r="J93" s="29" t="s">
        <v>273</v>
      </c>
      <c r="K93" s="30">
        <v>154.261</v>
      </c>
      <c r="L93" s="30">
        <v>271.60899999999998</v>
      </c>
      <c r="M93" s="30">
        <v>25197.584999999999</v>
      </c>
      <c r="N93" s="26" t="s">
        <v>118</v>
      </c>
      <c r="O93" s="30" t="s">
        <v>18</v>
      </c>
      <c r="P93" s="30" t="s">
        <v>18</v>
      </c>
      <c r="Q93" s="30">
        <v>8.4800643920898438</v>
      </c>
      <c r="R93" s="30">
        <v>8.1070575714111328</v>
      </c>
      <c r="S93" s="26" t="s">
        <v>18</v>
      </c>
      <c r="T93" s="26" t="s">
        <v>18</v>
      </c>
      <c r="U93" s="26" t="s">
        <v>114</v>
      </c>
      <c r="V93" s="26" t="s">
        <v>18</v>
      </c>
      <c r="W93" s="26">
        <v>11</v>
      </c>
      <c r="X93" s="26">
        <v>90.909103393554688</v>
      </c>
      <c r="Y93" s="26">
        <v>59.363601684570313</v>
      </c>
      <c r="Z93" s="26">
        <v>45.454498291015625</v>
      </c>
      <c r="AA93" s="26">
        <v>100</v>
      </c>
      <c r="AB93" s="26">
        <v>8.4752235412597656</v>
      </c>
      <c r="AC93" s="26">
        <v>8.3711271286010742</v>
      </c>
      <c r="AD93" s="26">
        <v>8.1739168167114258</v>
      </c>
      <c r="AE93" s="26">
        <v>5.7737154960632324</v>
      </c>
      <c r="AF93" s="26">
        <v>3</v>
      </c>
      <c r="AG93" s="26" t="s">
        <v>167</v>
      </c>
      <c r="AH93" s="26">
        <v>0</v>
      </c>
      <c r="AI93" s="26">
        <v>3</v>
      </c>
      <c r="AJ93" s="26" t="s">
        <v>167</v>
      </c>
      <c r="AK93" s="26">
        <v>4.5896425247192383</v>
      </c>
      <c r="AL93" s="26" t="s">
        <v>18</v>
      </c>
      <c r="AM93" s="26">
        <v>0.73529411764705888</v>
      </c>
      <c r="AN93" s="26">
        <v>34</v>
      </c>
      <c r="AO93" s="26">
        <v>1.9800000190734863</v>
      </c>
      <c r="AP93" s="26" t="s">
        <v>18</v>
      </c>
      <c r="AQ93" s="26" t="s">
        <v>18</v>
      </c>
      <c r="AR93" s="26" t="s">
        <v>18</v>
      </c>
      <c r="AS93" s="26" t="s">
        <v>69</v>
      </c>
      <c r="AT93" s="26" t="s">
        <v>18</v>
      </c>
      <c r="AU93" s="26">
        <v>95</v>
      </c>
      <c r="AV93" s="26">
        <v>5</v>
      </c>
      <c r="AW93" s="26" t="s">
        <v>18</v>
      </c>
      <c r="AX93">
        <v>25623.454999999998</v>
      </c>
      <c r="AY93">
        <v>58</v>
      </c>
    </row>
    <row r="94" spans="1:65">
      <c r="A94" s="27" t="s">
        <v>1083</v>
      </c>
      <c r="B94" s="27" t="s">
        <v>1084</v>
      </c>
      <c r="C94" s="28">
        <v>13168073198.700001</v>
      </c>
      <c r="D94" s="29">
        <v>89.459999084472656</v>
      </c>
      <c r="E94" s="29">
        <v>23.595916748046875</v>
      </c>
      <c r="F94" s="29">
        <v>8.9508681866223849</v>
      </c>
      <c r="G94" s="29">
        <v>3852800000</v>
      </c>
      <c r="H94" s="29">
        <v>3.6999999284744263</v>
      </c>
      <c r="I94" s="29" t="s">
        <v>28</v>
      </c>
      <c r="J94" s="29" t="s">
        <v>57</v>
      </c>
      <c r="K94" s="30">
        <v>63.552</v>
      </c>
      <c r="L94" s="30">
        <v>68.076999999999998</v>
      </c>
      <c r="M94" s="30">
        <v>2637.136</v>
      </c>
      <c r="N94" s="26" t="s">
        <v>118</v>
      </c>
      <c r="O94" s="30" t="s">
        <v>18</v>
      </c>
      <c r="P94" s="30" t="s">
        <v>18</v>
      </c>
      <c r="Q94" s="30" t="s">
        <v>167</v>
      </c>
      <c r="R94" s="30">
        <v>3.8661043643951416</v>
      </c>
      <c r="S94" s="26" t="s">
        <v>18</v>
      </c>
      <c r="T94" s="26" t="s">
        <v>18</v>
      </c>
      <c r="U94" s="26" t="s">
        <v>114</v>
      </c>
      <c r="V94" s="26" t="s">
        <v>18</v>
      </c>
      <c r="W94" s="26">
        <v>9</v>
      </c>
      <c r="X94" s="26">
        <v>88.888900756835938</v>
      </c>
      <c r="Y94" s="26">
        <v>64.222198486328125</v>
      </c>
      <c r="Z94" s="26">
        <v>33.333301544189453</v>
      </c>
      <c r="AA94" s="26">
        <v>100</v>
      </c>
      <c r="AB94" s="26">
        <v>6.2862792015075684</v>
      </c>
      <c r="AC94" s="26">
        <v>8.59259033203125</v>
      </c>
      <c r="AD94" s="26">
        <v>4.2685055732727051</v>
      </c>
      <c r="AE94" s="26">
        <v>8.6436643600463867</v>
      </c>
      <c r="AF94" s="26">
        <v>2</v>
      </c>
      <c r="AG94" s="26" t="s">
        <v>167</v>
      </c>
      <c r="AH94" s="26" t="s">
        <v>167</v>
      </c>
      <c r="AI94" s="26" t="s">
        <v>167</v>
      </c>
      <c r="AJ94" s="26" t="s">
        <v>167</v>
      </c>
      <c r="AK94" s="26" t="s">
        <v>167</v>
      </c>
      <c r="AL94" s="26" t="s">
        <v>18</v>
      </c>
      <c r="AM94" s="26" t="s">
        <v>18</v>
      </c>
      <c r="AN94" s="26" t="s">
        <v>18</v>
      </c>
      <c r="AO94" s="26" t="s">
        <v>18</v>
      </c>
      <c r="AP94" s="26" t="s">
        <v>18</v>
      </c>
      <c r="AQ94" s="26" t="s">
        <v>18</v>
      </c>
      <c r="AR94" s="26" t="s">
        <v>18</v>
      </c>
      <c r="AS94" s="26" t="s">
        <v>69</v>
      </c>
      <c r="AT94" s="26" t="s">
        <v>18</v>
      </c>
      <c r="AU94" s="26">
        <v>46</v>
      </c>
      <c r="AV94" s="26">
        <v>10</v>
      </c>
      <c r="AW94" s="26" t="s">
        <v>18</v>
      </c>
      <c r="AX94">
        <v>2768.7649999999999</v>
      </c>
      <c r="AY94">
        <v>37</v>
      </c>
    </row>
    <row r="95" spans="1:65">
      <c r="A95" s="17" t="s">
        <v>559</v>
      </c>
      <c r="B95" s="17" t="s">
        <v>560</v>
      </c>
      <c r="C95" s="18">
        <v>49983212498.400002</v>
      </c>
      <c r="D95" s="14">
        <v>1017.2999877929688</v>
      </c>
      <c r="E95" s="14">
        <v>27.744441986083984</v>
      </c>
      <c r="F95" s="14">
        <v>22.998108992157395</v>
      </c>
      <c r="G95" s="14">
        <v>16478000128</v>
      </c>
      <c r="H95" s="14">
        <v>36.559991359710693</v>
      </c>
      <c r="I95" s="16" t="s">
        <v>28</v>
      </c>
      <c r="J95" s="16" t="s">
        <v>44</v>
      </c>
      <c r="K95" s="15">
        <v>32.426000000000002</v>
      </c>
      <c r="L95" s="15">
        <v>67.864999999999995</v>
      </c>
      <c r="M95" s="15">
        <v>30075.564999999999</v>
      </c>
      <c r="N95" s="16" t="s">
        <v>118</v>
      </c>
      <c r="O95" s="15" t="s">
        <v>18</v>
      </c>
      <c r="P95" s="15" t="s">
        <v>18</v>
      </c>
      <c r="Q95" s="15" t="s">
        <v>167</v>
      </c>
      <c r="R95" s="15">
        <v>6.4436001777648926</v>
      </c>
      <c r="S95" s="16" t="s">
        <v>18</v>
      </c>
      <c r="T95" s="16" t="s">
        <v>18</v>
      </c>
      <c r="U95" s="16" t="s">
        <v>18</v>
      </c>
      <c r="V95" s="16" t="s">
        <v>18</v>
      </c>
      <c r="W95" s="16">
        <v>14</v>
      </c>
      <c r="X95" s="16">
        <v>92.307701110839844</v>
      </c>
      <c r="Y95" s="16">
        <v>61.071399688720703</v>
      </c>
      <c r="Z95" s="16">
        <v>35.714298248291016</v>
      </c>
      <c r="AA95" s="16">
        <v>75</v>
      </c>
      <c r="AB95" s="16">
        <v>7.0940632820129395</v>
      </c>
      <c r="AC95" s="16">
        <v>8.1278829574584961</v>
      </c>
      <c r="AD95" s="16">
        <v>8.1112833023071289</v>
      </c>
      <c r="AE95" s="16">
        <v>8.8617401123046875</v>
      </c>
      <c r="AF95" s="16">
        <v>0</v>
      </c>
      <c r="AG95" s="16" t="s">
        <v>167</v>
      </c>
      <c r="AH95" s="16">
        <v>0.34239599108695984</v>
      </c>
      <c r="AI95" s="16">
        <v>3</v>
      </c>
      <c r="AJ95" s="16" t="s">
        <v>167</v>
      </c>
      <c r="AK95" s="16" t="s">
        <v>167</v>
      </c>
      <c r="AL95" s="16" t="s">
        <v>18</v>
      </c>
      <c r="AM95" s="16" t="s">
        <v>18</v>
      </c>
      <c r="AN95" s="16" t="s">
        <v>18</v>
      </c>
      <c r="AO95" s="16" t="s">
        <v>18</v>
      </c>
      <c r="AP95" s="16" t="s">
        <v>18</v>
      </c>
      <c r="AQ95" s="16" t="s">
        <v>115</v>
      </c>
      <c r="AR95" s="16" t="s">
        <v>18</v>
      </c>
      <c r="AS95" s="16" t="s">
        <v>68</v>
      </c>
      <c r="AT95" s="16" t="s">
        <v>18</v>
      </c>
      <c r="AU95" s="16">
        <v>95</v>
      </c>
      <c r="AV95" s="16">
        <v>2</v>
      </c>
      <c r="AW95" s="16" t="s">
        <v>18</v>
      </c>
      <c r="AX95">
        <v>30175.856</v>
      </c>
      <c r="AY95">
        <v>60</v>
      </c>
    </row>
    <row r="96" spans="1:65">
      <c r="A96" s="27" t="s">
        <v>872</v>
      </c>
      <c r="B96" s="27" t="s">
        <v>873</v>
      </c>
      <c r="C96" s="28">
        <v>21858402460.18</v>
      </c>
      <c r="D96" s="29">
        <v>88.660003662109375</v>
      </c>
      <c r="E96" s="29"/>
      <c r="F96" s="29">
        <v>7.8882993424769232</v>
      </c>
      <c r="G96" s="29"/>
      <c r="H96" s="29"/>
      <c r="I96" s="29" t="s">
        <v>28</v>
      </c>
      <c r="J96" s="29" t="s">
        <v>42</v>
      </c>
      <c r="K96" s="30">
        <v>29.4</v>
      </c>
      <c r="L96" s="30">
        <v>26.018000000000001</v>
      </c>
      <c r="M96" s="30">
        <v>376.71899999999999</v>
      </c>
      <c r="N96" s="26" t="s">
        <v>118</v>
      </c>
      <c r="O96" s="30">
        <v>50.520999908447266</v>
      </c>
      <c r="P96" s="30">
        <v>10.373921952453237</v>
      </c>
      <c r="Q96" s="30" t="s">
        <v>167</v>
      </c>
      <c r="R96" s="30" t="s">
        <v>167</v>
      </c>
      <c r="S96" s="26" t="s">
        <v>114</v>
      </c>
      <c r="T96" s="26" t="s">
        <v>114</v>
      </c>
      <c r="U96" s="26" t="s">
        <v>114</v>
      </c>
      <c r="V96" s="26" t="s">
        <v>114</v>
      </c>
      <c r="W96" s="26">
        <v>11</v>
      </c>
      <c r="X96" s="26">
        <v>27.272699356079102</v>
      </c>
      <c r="Y96" s="26">
        <v>61.909099578857422</v>
      </c>
      <c r="Z96" s="26">
        <v>36.363601684570313</v>
      </c>
      <c r="AA96" s="26" t="s">
        <v>18</v>
      </c>
      <c r="AB96" s="26" t="s">
        <v>167</v>
      </c>
      <c r="AC96" s="26" t="s">
        <v>167</v>
      </c>
      <c r="AD96" s="26" t="s">
        <v>167</v>
      </c>
      <c r="AE96" s="26" t="s">
        <v>167</v>
      </c>
      <c r="AF96" s="26" t="s">
        <v>167</v>
      </c>
      <c r="AG96" s="26" t="s">
        <v>167</v>
      </c>
      <c r="AH96" s="26" t="s">
        <v>167</v>
      </c>
      <c r="AI96" s="26" t="s">
        <v>167</v>
      </c>
      <c r="AJ96" s="26" t="s">
        <v>167</v>
      </c>
      <c r="AK96" s="26" t="s">
        <v>167</v>
      </c>
      <c r="AL96" s="26">
        <v>17</v>
      </c>
      <c r="AM96" s="26" t="s">
        <v>18</v>
      </c>
      <c r="AN96" s="26">
        <v>32</v>
      </c>
      <c r="AO96" s="26" t="s">
        <v>18</v>
      </c>
      <c r="AP96" s="26" t="s">
        <v>18</v>
      </c>
      <c r="AQ96" s="26" t="s">
        <v>115</v>
      </c>
      <c r="AR96" s="26" t="s">
        <v>18</v>
      </c>
      <c r="AS96" s="26" t="s">
        <v>68</v>
      </c>
      <c r="AT96" s="26">
        <v>43.476511417362438</v>
      </c>
      <c r="AU96" s="26" t="s">
        <v>18</v>
      </c>
      <c r="AV96" s="26" t="s">
        <v>18</v>
      </c>
      <c r="AW96" s="26" t="s">
        <v>114</v>
      </c>
      <c r="AX96">
        <v>432.137</v>
      </c>
      <c r="AY96">
        <v>23</v>
      </c>
    </row>
  </sheetData>
  <autoFilter ref="A3:BM3" xr:uid="{5DD9D4EB-CEF8-41EC-A62C-84C2AD58D726}">
    <sortState xmlns:xlrd2="http://schemas.microsoft.com/office/spreadsheetml/2017/richdata2" ref="A4:BM81">
      <sortCondition ref="BM3"/>
    </sortState>
  </autoFilter>
  <conditionalFormatting sqref="BB1:BD2">
    <cfRule type="dataBar" priority="4">
      <dataBar>
        <cfvo type="min"/>
        <cfvo type="max"/>
        <color rgb="FF638EC6"/>
      </dataBar>
      <extLst>
        <ext xmlns:x14="http://schemas.microsoft.com/office/spreadsheetml/2009/9/main" uri="{B025F937-C7B1-47D3-B67F-A62EFF666E3E}">
          <x14:id>{9A281EDB-4AD1-46BA-92DA-C1C7D51F79F2}</x14:id>
        </ext>
      </extLst>
    </cfRule>
  </conditionalFormatting>
  <conditionalFormatting sqref="BF1:BI2">
    <cfRule type="dataBar" priority="3">
      <dataBar>
        <cfvo type="min"/>
        <cfvo type="max"/>
        <color rgb="FF638EC6"/>
      </dataBar>
      <extLst>
        <ext xmlns:x14="http://schemas.microsoft.com/office/spreadsheetml/2009/9/main" uri="{B025F937-C7B1-47D3-B67F-A62EFF666E3E}">
          <x14:id>{F66E2B3A-C075-4B20-B5E6-453D16C7C6DA}</x14:id>
        </ext>
      </extLst>
    </cfRule>
  </conditionalFormatting>
  <conditionalFormatting sqref="BB1:BI2">
    <cfRule type="dataBar" priority="2">
      <dataBar>
        <cfvo type="min"/>
        <cfvo type="max"/>
        <color rgb="FF638EC6"/>
      </dataBar>
      <extLst>
        <ext xmlns:x14="http://schemas.microsoft.com/office/spreadsheetml/2009/9/main" uri="{B025F937-C7B1-47D3-B67F-A62EFF666E3E}">
          <x14:id>{8AF96425-49FA-4CB4-8F41-F0C0883F7E22}</x14:id>
        </ext>
      </extLst>
    </cfRule>
  </conditionalFormatting>
  <conditionalFormatting sqref="BK1:BK2">
    <cfRule type="dataBar" priority="1">
      <dataBar>
        <cfvo type="min"/>
        <cfvo type="max"/>
        <color rgb="FF63C384"/>
      </dataBar>
      <extLst>
        <ext xmlns:x14="http://schemas.microsoft.com/office/spreadsheetml/2009/9/main" uri="{B025F937-C7B1-47D3-B67F-A62EFF666E3E}">
          <x14:id>{27519806-39F3-4C89-A43E-9343B14E3134}</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9A281EDB-4AD1-46BA-92DA-C1C7D51F79F2}">
            <x14:dataBar minLength="0" maxLength="100" border="1" negativeBarBorderColorSameAsPositive="0">
              <x14:cfvo type="autoMin"/>
              <x14:cfvo type="autoMax"/>
              <x14:borderColor rgb="FF638EC6"/>
              <x14:negativeFillColor rgb="FFFF0000"/>
              <x14:negativeBorderColor rgb="FFFF0000"/>
              <x14:axisColor rgb="FF000000"/>
            </x14:dataBar>
          </x14:cfRule>
          <xm:sqref>BB1:BD2</xm:sqref>
        </x14:conditionalFormatting>
        <x14:conditionalFormatting xmlns:xm="http://schemas.microsoft.com/office/excel/2006/main">
          <x14:cfRule type="dataBar" id="{F66E2B3A-C075-4B20-B5E6-453D16C7C6DA}">
            <x14:dataBar minLength="0" maxLength="100" border="1" negativeBarBorderColorSameAsPositive="0">
              <x14:cfvo type="autoMin"/>
              <x14:cfvo type="autoMax"/>
              <x14:borderColor rgb="FF638EC6"/>
              <x14:negativeFillColor rgb="FFFF0000"/>
              <x14:negativeBorderColor rgb="FFFF0000"/>
              <x14:axisColor rgb="FF000000"/>
            </x14:dataBar>
          </x14:cfRule>
          <xm:sqref>BF1:BI2</xm:sqref>
        </x14:conditionalFormatting>
        <x14:conditionalFormatting xmlns:xm="http://schemas.microsoft.com/office/excel/2006/main">
          <x14:cfRule type="dataBar" id="{8AF96425-49FA-4CB4-8F41-F0C0883F7E22}">
            <x14:dataBar minLength="0" maxLength="100" border="1" negativeBarBorderColorSameAsPositive="0">
              <x14:cfvo type="autoMin"/>
              <x14:cfvo type="autoMax"/>
              <x14:borderColor rgb="FF638EC6"/>
              <x14:negativeFillColor rgb="FFFF0000"/>
              <x14:negativeBorderColor rgb="FFFF0000"/>
              <x14:axisColor rgb="FF000000"/>
            </x14:dataBar>
          </x14:cfRule>
          <xm:sqref>BB1:BI2</xm:sqref>
        </x14:conditionalFormatting>
        <x14:conditionalFormatting xmlns:xm="http://schemas.microsoft.com/office/excel/2006/main">
          <x14:cfRule type="dataBar" id="{27519806-39F3-4C89-A43E-9343B14E3134}">
            <x14:dataBar minLength="0" maxLength="100" border="1" negativeBarBorderColorSameAsPositive="0">
              <x14:cfvo type="autoMin"/>
              <x14:cfvo type="autoMax"/>
              <x14:borderColor rgb="FF63C384"/>
              <x14:negativeFillColor rgb="FFFF0000"/>
              <x14:negativeBorderColor rgb="FFFF0000"/>
              <x14:axisColor rgb="FF000000"/>
            </x14:dataBar>
          </x14:cfRule>
          <xm:sqref>BK1:BK2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15D40-826F-43D5-B809-0A5F2FF25C31}">
  <dimension ref="A1:BM35"/>
  <sheetViews>
    <sheetView workbookViewId="0">
      <selection activeCell="BM7" sqref="BM7"/>
    </sheetView>
  </sheetViews>
  <sheetFormatPr defaultRowHeight="14.4"/>
  <cols>
    <col min="7" max="7" width="11.88671875" bestFit="1" customWidth="1"/>
    <col min="50" max="50" width="10.109375" bestFit="1" customWidth="1"/>
  </cols>
  <sheetData>
    <row r="1" spans="1:65">
      <c r="A1" s="12" t="s">
        <v>0</v>
      </c>
      <c r="B1" s="12" t="s">
        <v>1</v>
      </c>
      <c r="C1" s="13" t="s">
        <v>2</v>
      </c>
      <c r="D1" s="33"/>
      <c r="E1" s="31" t="s">
        <v>169</v>
      </c>
      <c r="F1" s="32"/>
      <c r="G1" s="14"/>
      <c r="H1" s="14"/>
      <c r="I1" s="14"/>
      <c r="J1" s="14"/>
      <c r="K1" s="15"/>
      <c r="L1" s="15"/>
      <c r="M1" s="15"/>
      <c r="N1" s="16"/>
      <c r="O1" s="15"/>
      <c r="P1" s="15"/>
      <c r="Q1" s="15"/>
      <c r="R1" s="15"/>
      <c r="S1" s="16"/>
      <c r="T1" s="16"/>
      <c r="BB1" s="6" t="s">
        <v>1208</v>
      </c>
      <c r="BC1" s="6" t="s">
        <v>1209</v>
      </c>
      <c r="BD1" s="6" t="s">
        <v>1210</v>
      </c>
      <c r="BF1" s="6" t="s">
        <v>1208</v>
      </c>
      <c r="BG1" s="6" t="s">
        <v>1209</v>
      </c>
      <c r="BH1" s="6" t="s">
        <v>1210</v>
      </c>
      <c r="BI1" s="6" t="s">
        <v>1217</v>
      </c>
      <c r="BK1" s="6" t="s">
        <v>1208</v>
      </c>
      <c r="BL1" s="6" t="s">
        <v>1209</v>
      </c>
    </row>
    <row r="2" spans="1:65">
      <c r="A2" s="12" t="s">
        <v>3</v>
      </c>
      <c r="B2" s="17"/>
      <c r="C2" s="18"/>
      <c r="D2" s="14"/>
      <c r="E2" s="14"/>
      <c r="F2" s="14"/>
      <c r="G2" s="14"/>
      <c r="H2" s="14"/>
      <c r="I2" s="14"/>
      <c r="J2" s="14"/>
      <c r="K2" s="15"/>
      <c r="L2" s="15"/>
      <c r="M2" s="15"/>
      <c r="N2" s="16"/>
      <c r="O2" s="15"/>
      <c r="P2" s="15"/>
      <c r="Q2" s="15"/>
      <c r="R2" s="15"/>
      <c r="S2" s="16"/>
      <c r="T2" s="16"/>
      <c r="AZ2" s="6" t="s">
        <v>114</v>
      </c>
      <c r="BB2">
        <v>0.4</v>
      </c>
      <c r="BC2">
        <v>0.3</v>
      </c>
      <c r="BD2">
        <v>0.3</v>
      </c>
      <c r="BF2">
        <v>0.3</v>
      </c>
      <c r="BG2">
        <v>0.25</v>
      </c>
      <c r="BH2">
        <v>0.25</v>
      </c>
      <c r="BI2">
        <v>0.2</v>
      </c>
      <c r="BK2">
        <v>0.4</v>
      </c>
      <c r="BL2">
        <v>0.6</v>
      </c>
    </row>
    <row r="3" spans="1:65" ht="79.8">
      <c r="A3" s="19" t="s">
        <v>4</v>
      </c>
      <c r="B3" s="19" t="s">
        <v>5</v>
      </c>
      <c r="C3" s="20" t="s">
        <v>6</v>
      </c>
      <c r="D3" s="19" t="s">
        <v>7</v>
      </c>
      <c r="E3" s="19" t="s">
        <v>8</v>
      </c>
      <c r="F3" s="19" t="s">
        <v>9</v>
      </c>
      <c r="G3" s="19" t="s">
        <v>10</v>
      </c>
      <c r="H3" s="19" t="s">
        <v>11</v>
      </c>
      <c r="I3" s="19" t="s">
        <v>12</v>
      </c>
      <c r="J3" s="19" t="s">
        <v>13</v>
      </c>
      <c r="K3" s="21" t="s">
        <v>14</v>
      </c>
      <c r="L3" s="21" t="s">
        <v>139</v>
      </c>
      <c r="M3" s="21" t="s">
        <v>141</v>
      </c>
      <c r="N3" s="22" t="s">
        <v>116</v>
      </c>
      <c r="O3" s="21" t="s">
        <v>15</v>
      </c>
      <c r="P3" s="23" t="s">
        <v>117</v>
      </c>
      <c r="Q3" s="23" t="s">
        <v>143</v>
      </c>
      <c r="R3" s="23" t="s">
        <v>145</v>
      </c>
      <c r="S3" s="24" t="s">
        <v>102</v>
      </c>
      <c r="T3" s="24" t="s">
        <v>103</v>
      </c>
      <c r="U3" s="24" t="s">
        <v>104</v>
      </c>
      <c r="V3" s="24" t="s">
        <v>105</v>
      </c>
      <c r="W3" s="9" t="s">
        <v>60</v>
      </c>
      <c r="X3" s="9" t="s">
        <v>72</v>
      </c>
      <c r="Y3" s="9" t="s">
        <v>73</v>
      </c>
      <c r="Z3" s="9" t="s">
        <v>61</v>
      </c>
      <c r="AA3" s="9" t="s">
        <v>74</v>
      </c>
      <c r="AB3" s="9" t="s">
        <v>147</v>
      </c>
      <c r="AC3" s="9" t="s">
        <v>149</v>
      </c>
      <c r="AD3" s="9" t="s">
        <v>151</v>
      </c>
      <c r="AE3" s="9" t="s">
        <v>153</v>
      </c>
      <c r="AF3" s="11" t="s">
        <v>155</v>
      </c>
      <c r="AG3" s="11" t="s">
        <v>157</v>
      </c>
      <c r="AH3" s="11" t="s">
        <v>159</v>
      </c>
      <c r="AI3" s="11" t="s">
        <v>161</v>
      </c>
      <c r="AJ3" s="11" t="s">
        <v>163</v>
      </c>
      <c r="AK3" s="11" t="s">
        <v>165</v>
      </c>
      <c r="AL3" s="11" t="s">
        <v>62</v>
      </c>
      <c r="AM3" s="11" t="s">
        <v>75</v>
      </c>
      <c r="AN3" s="11" t="s">
        <v>76</v>
      </c>
      <c r="AO3" s="11" t="s">
        <v>77</v>
      </c>
      <c r="AP3" s="11" t="s">
        <v>63</v>
      </c>
      <c r="AQ3" s="11" t="s">
        <v>106</v>
      </c>
      <c r="AR3" s="11" t="s">
        <v>107</v>
      </c>
      <c r="AS3" s="25" t="s">
        <v>64</v>
      </c>
      <c r="AT3" s="25" t="s">
        <v>78</v>
      </c>
      <c r="AU3" s="25" t="s">
        <v>79</v>
      </c>
      <c r="AV3" s="25" t="s">
        <v>80</v>
      </c>
      <c r="AW3" s="25" t="s">
        <v>108</v>
      </c>
      <c r="AX3" s="25" t="s">
        <v>1203</v>
      </c>
      <c r="AZ3" s="37" t="s">
        <v>1219</v>
      </c>
      <c r="BA3" s="37" t="s">
        <v>1207</v>
      </c>
      <c r="BC3" s="38" t="s">
        <v>1211</v>
      </c>
      <c r="BD3" s="39" t="s">
        <v>1214</v>
      </c>
      <c r="BE3" s="39" t="s">
        <v>1213</v>
      </c>
      <c r="BF3" s="39" t="s">
        <v>1212</v>
      </c>
      <c r="BG3" s="39" t="s">
        <v>1215</v>
      </c>
      <c r="BH3" s="40" t="s">
        <v>1216</v>
      </c>
      <c r="BJ3" s="41" t="s">
        <v>1223</v>
      </c>
      <c r="BK3" s="6" t="s">
        <v>1225</v>
      </c>
      <c r="BL3" s="41" t="s">
        <v>1216</v>
      </c>
      <c r="BM3" s="43" t="s">
        <v>1228</v>
      </c>
    </row>
    <row r="4" spans="1:65">
      <c r="A4" s="27" t="s">
        <v>1161</v>
      </c>
      <c r="B4" s="27" t="s">
        <v>1162</v>
      </c>
      <c r="C4" s="28">
        <v>9723466435.1200008</v>
      </c>
      <c r="D4" s="29">
        <v>36.279998779296875</v>
      </c>
      <c r="E4" s="29">
        <v>15.912280082702637</v>
      </c>
      <c r="F4" s="29">
        <v>-0.60274307041952024</v>
      </c>
      <c r="G4" s="29">
        <v>3364503936</v>
      </c>
      <c r="H4" s="29">
        <v>2.3600000143051147</v>
      </c>
      <c r="I4" s="29" t="s">
        <v>26</v>
      </c>
      <c r="J4" s="29" t="s">
        <v>37</v>
      </c>
      <c r="K4" s="30">
        <v>1.109</v>
      </c>
      <c r="L4" s="30">
        <v>11.726000000000001</v>
      </c>
      <c r="M4" s="30">
        <v>99.876999999999995</v>
      </c>
      <c r="N4" s="26" t="s">
        <v>118</v>
      </c>
      <c r="O4" s="30" t="s">
        <v>18</v>
      </c>
      <c r="P4" s="30" t="s">
        <v>18</v>
      </c>
      <c r="Q4" s="30" t="s">
        <v>167</v>
      </c>
      <c r="R4" s="30">
        <v>7.8735361099243164</v>
      </c>
      <c r="S4" s="26" t="s">
        <v>18</v>
      </c>
      <c r="T4" s="26" t="s">
        <v>18</v>
      </c>
      <c r="U4" s="26" t="s">
        <v>18</v>
      </c>
      <c r="V4" s="26" t="s">
        <v>18</v>
      </c>
      <c r="W4" s="26">
        <v>12</v>
      </c>
      <c r="X4" s="26" t="s">
        <v>18</v>
      </c>
      <c r="Y4" s="26" t="s">
        <v>18</v>
      </c>
      <c r="Z4" s="26">
        <v>50</v>
      </c>
      <c r="AA4" s="26" t="s">
        <v>18</v>
      </c>
      <c r="AB4" s="26">
        <v>8.1464910507202148</v>
      </c>
      <c r="AC4" s="26">
        <v>6.2510571479797363</v>
      </c>
      <c r="AD4" s="26">
        <v>4.5938992500305176</v>
      </c>
      <c r="AE4" s="26">
        <v>8.559967041015625</v>
      </c>
      <c r="AF4" s="26" t="s">
        <v>167</v>
      </c>
      <c r="AG4" s="26" t="s">
        <v>167</v>
      </c>
      <c r="AH4" s="26">
        <v>6.3045034408569336</v>
      </c>
      <c r="AI4" s="26">
        <v>4.2786474227905273</v>
      </c>
      <c r="AJ4" s="26" t="s">
        <v>167</v>
      </c>
      <c r="AK4" s="26" t="s">
        <v>167</v>
      </c>
      <c r="AL4" s="26" t="s">
        <v>18</v>
      </c>
      <c r="AM4" s="26" t="s">
        <v>18</v>
      </c>
      <c r="AN4" s="26" t="s">
        <v>18</v>
      </c>
      <c r="AO4" s="26" t="s">
        <v>18</v>
      </c>
      <c r="AP4" s="26" t="s">
        <v>18</v>
      </c>
      <c r="AQ4" s="26" t="s">
        <v>18</v>
      </c>
      <c r="AR4" s="26" t="s">
        <v>18</v>
      </c>
      <c r="AS4" s="26" t="s">
        <v>71</v>
      </c>
      <c r="AT4" s="26" t="s">
        <v>18</v>
      </c>
      <c r="AU4" s="26">
        <v>64</v>
      </c>
      <c r="AV4" s="26">
        <v>9</v>
      </c>
      <c r="AW4" s="26" t="s">
        <v>18</v>
      </c>
      <c r="AX4">
        <f>K4+L4+M4</f>
        <v>112.71199999999999</v>
      </c>
      <c r="AY4">
        <f>_xlfn.RANK.AVG(AX4,$AX$4:$AX$25,1)</f>
        <v>4</v>
      </c>
      <c r="AZ4">
        <f>_xlfn.RANK.AVG(R4,$R$4:$R$25,0)</f>
        <v>3</v>
      </c>
      <c r="BA4">
        <f>IF(U4=$AZ$2,1,0)</f>
        <v>0</v>
      </c>
      <c r="BC4">
        <f>($BB$2*AY4)+($BC$2*AZ4)+($BD$2*-BA4)</f>
        <v>2.5</v>
      </c>
      <c r="BD4">
        <f>_xlfn.RANK.AVG(AC4,$AC$4:$AC$25,0)</f>
        <v>18</v>
      </c>
      <c r="BE4">
        <f>_xlfn.RANK.AVG(AB4,$AB$4:$AB$25,0)</f>
        <v>2</v>
      </c>
      <c r="BF4">
        <f>_xlfn.RANK.AVG(Z4,$Z$4:$Z$25,0)</f>
        <v>3</v>
      </c>
      <c r="BG4">
        <f>_xlfn.RANK.AVG(AE4,$AE$4:$AE$25,0)</f>
        <v>13</v>
      </c>
      <c r="BH4">
        <f>($BF$2*BD4)+($BG$2*BE4)+($BH$2*BF4)+($BI$2*BG4)</f>
        <v>9.25</v>
      </c>
      <c r="BJ4">
        <f>_xlfn.RANK.AVG(AH4,$AH$4:$AH$25,0)</f>
        <v>9</v>
      </c>
      <c r="BK4">
        <f>_xlfn.RANK.AVG(AI4,$AI$4:$AI$25,0)</f>
        <v>2</v>
      </c>
      <c r="BL4">
        <f>$BK$2*BJ4+$BL$2*BK4</f>
        <v>4.8</v>
      </c>
      <c r="BM4" s="43">
        <f>(1/3)*BC4+(1/3)*BH4+(1/3)*BL4</f>
        <v>5.5166666666666657</v>
      </c>
    </row>
    <row r="5" spans="1:65">
      <c r="A5" s="27" t="s">
        <v>930</v>
      </c>
      <c r="B5" s="27" t="s">
        <v>931</v>
      </c>
      <c r="C5" s="28">
        <v>19157775296.920002</v>
      </c>
      <c r="D5" s="29">
        <v>96.760002136230469</v>
      </c>
      <c r="E5" s="29">
        <v>13.295656204223633</v>
      </c>
      <c r="F5" s="29">
        <v>12.702237102430548</v>
      </c>
      <c r="G5" s="29">
        <v>14692200192</v>
      </c>
      <c r="H5" s="29">
        <v>7.0000001192092896</v>
      </c>
      <c r="I5" s="29" t="s">
        <v>26</v>
      </c>
      <c r="J5" s="29" t="s">
        <v>39</v>
      </c>
      <c r="K5" s="30">
        <v>31.88</v>
      </c>
      <c r="L5" s="30">
        <v>45.561999999999998</v>
      </c>
      <c r="M5" s="30">
        <v>181.1</v>
      </c>
      <c r="N5" s="26" t="s">
        <v>118</v>
      </c>
      <c r="O5" s="30" t="s">
        <v>18</v>
      </c>
      <c r="P5" s="30" t="s">
        <v>18</v>
      </c>
      <c r="Q5" s="30" t="s">
        <v>167</v>
      </c>
      <c r="R5" s="30">
        <v>6.4815840721130371</v>
      </c>
      <c r="S5" s="26" t="s">
        <v>18</v>
      </c>
      <c r="T5" s="26" t="s">
        <v>18</v>
      </c>
      <c r="U5" s="26" t="s">
        <v>18</v>
      </c>
      <c r="V5" s="26" t="s">
        <v>18</v>
      </c>
      <c r="W5" s="26">
        <v>11</v>
      </c>
      <c r="X5" s="26" t="s">
        <v>18</v>
      </c>
      <c r="Y5" s="26">
        <v>66.818199157714844</v>
      </c>
      <c r="Z5" s="26">
        <v>63.636398315429688</v>
      </c>
      <c r="AA5" s="26" t="s">
        <v>18</v>
      </c>
      <c r="AB5" s="26">
        <v>7.8123512268066406</v>
      </c>
      <c r="AC5" s="26">
        <v>8.3550090789794922</v>
      </c>
      <c r="AD5" s="26">
        <v>9.0421762466430664</v>
      </c>
      <c r="AE5" s="26">
        <v>8.8814983367919922</v>
      </c>
      <c r="AF5" s="26" t="s">
        <v>167</v>
      </c>
      <c r="AG5" s="26" t="s">
        <v>167</v>
      </c>
      <c r="AH5" s="26">
        <v>4.1816644668579102</v>
      </c>
      <c r="AI5" s="26">
        <v>1.5</v>
      </c>
      <c r="AJ5" s="26">
        <v>10</v>
      </c>
      <c r="AK5" s="26" t="s">
        <v>167</v>
      </c>
      <c r="AL5" s="26" t="s">
        <v>18</v>
      </c>
      <c r="AM5" s="26" t="s">
        <v>18</v>
      </c>
      <c r="AN5" s="26" t="s">
        <v>18</v>
      </c>
      <c r="AO5" s="26" t="s">
        <v>18</v>
      </c>
      <c r="AP5" s="26" t="s">
        <v>18</v>
      </c>
      <c r="AQ5" s="26" t="s">
        <v>18</v>
      </c>
      <c r="AR5" s="26" t="s">
        <v>18</v>
      </c>
      <c r="AS5" s="26" t="s">
        <v>69</v>
      </c>
      <c r="AT5" s="26" t="s">
        <v>18</v>
      </c>
      <c r="AU5" s="26">
        <v>86</v>
      </c>
      <c r="AV5" s="26">
        <v>2</v>
      </c>
      <c r="AW5" s="26" t="s">
        <v>18</v>
      </c>
      <c r="AX5">
        <f>K5+L5+M5</f>
        <v>258.54199999999997</v>
      </c>
      <c r="AY5">
        <f>_xlfn.RANK.AVG(AX5,$AX$4:$AX$25,1)</f>
        <v>7</v>
      </c>
      <c r="AZ5">
        <f>_xlfn.RANK.AVG(R5,$R$4:$R$25,0)</f>
        <v>5</v>
      </c>
      <c r="BA5">
        <f>IF(U5=$AZ$2,1,0)</f>
        <v>0</v>
      </c>
      <c r="BC5">
        <f>($BB$2*AY5)+($BC$2*AZ5)+($BD$2*-BA5)</f>
        <v>4.3000000000000007</v>
      </c>
      <c r="BD5">
        <f>_xlfn.RANK.AVG(AC5,$AC$4:$AC$25,0)</f>
        <v>5</v>
      </c>
      <c r="BE5">
        <f>_xlfn.RANK.AVG(AB5,$AB$4:$AB$25,0)</f>
        <v>4</v>
      </c>
      <c r="BF5">
        <f>_xlfn.RANK.AVG(Z5,$Z$4:$Z$25,0)</f>
        <v>1.5</v>
      </c>
      <c r="BG5">
        <f>_xlfn.RANK.AVG(AE5,$AE$4:$AE$25,0)</f>
        <v>6</v>
      </c>
      <c r="BH5">
        <f>($BF$2*BD5)+($BG$2*BE5)+($BH$2*BF5)+($BI$2*BG5)</f>
        <v>4.0750000000000002</v>
      </c>
      <c r="BJ5">
        <f>_xlfn.RANK.AVG(AH5,$AH$4:$AH$25,0)</f>
        <v>11</v>
      </c>
      <c r="BK5">
        <f>_xlfn.RANK.AVG(AI5,$AI$4:$AI$25,0)</f>
        <v>11</v>
      </c>
      <c r="BL5">
        <f>$BK$2*BJ5+$BL$2*BK5</f>
        <v>11</v>
      </c>
      <c r="BM5">
        <f>(1/3)*BC5+(1/3)*BH5+(1/3)*BL5</f>
        <v>6.4583333333333339</v>
      </c>
    </row>
    <row r="6" spans="1:65">
      <c r="A6" s="17" t="s">
        <v>276</v>
      </c>
      <c r="B6" s="17" t="s">
        <v>277</v>
      </c>
      <c r="C6" s="18">
        <v>176651600000</v>
      </c>
      <c r="D6" s="14">
        <v>41.959999084472656</v>
      </c>
      <c r="E6" s="14">
        <v>9.1961441040039063</v>
      </c>
      <c r="F6" s="14">
        <v>13.195591453022072</v>
      </c>
      <c r="G6" s="14">
        <v>133973999616</v>
      </c>
      <c r="H6" s="14">
        <v>2.7599999904632568</v>
      </c>
      <c r="I6" s="16" t="s">
        <v>26</v>
      </c>
      <c r="J6" s="16" t="s">
        <v>27</v>
      </c>
      <c r="K6" s="15">
        <v>301.58499999999998</v>
      </c>
      <c r="L6" s="15">
        <v>3719.8319999999999</v>
      </c>
      <c r="M6" s="15">
        <v>9936.9850000000006</v>
      </c>
      <c r="N6" s="16" t="s">
        <v>118</v>
      </c>
      <c r="O6" s="15" t="s">
        <v>18</v>
      </c>
      <c r="P6" s="15" t="s">
        <v>18</v>
      </c>
      <c r="Q6" s="15" t="s">
        <v>167</v>
      </c>
      <c r="R6" s="15">
        <v>5.7805442810058594</v>
      </c>
      <c r="S6" s="16" t="s">
        <v>18</v>
      </c>
      <c r="T6" s="16" t="s">
        <v>114</v>
      </c>
      <c r="U6" s="16" t="s">
        <v>18</v>
      </c>
      <c r="V6" s="16" t="s">
        <v>18</v>
      </c>
      <c r="W6" s="16">
        <v>12</v>
      </c>
      <c r="X6" s="16" t="s">
        <v>18</v>
      </c>
      <c r="Y6" s="16">
        <v>64.25</v>
      </c>
      <c r="Z6" s="16">
        <v>33.333301544189453</v>
      </c>
      <c r="AA6" s="16" t="s">
        <v>18</v>
      </c>
      <c r="AB6" s="16">
        <v>7.4550442695617676</v>
      </c>
      <c r="AC6" s="16">
        <v>9.1229047775268555</v>
      </c>
      <c r="AD6" s="16">
        <v>8.0370883941650391</v>
      </c>
      <c r="AE6" s="16">
        <v>8.3378238677978516</v>
      </c>
      <c r="AF6" s="16" t="s">
        <v>167</v>
      </c>
      <c r="AG6" s="16" t="s">
        <v>167</v>
      </c>
      <c r="AH6" s="16">
        <v>5.6060142517089844</v>
      </c>
      <c r="AI6" s="16">
        <v>2.6129310131072998</v>
      </c>
      <c r="AJ6" s="16">
        <v>3</v>
      </c>
      <c r="AK6" s="16" t="s">
        <v>167</v>
      </c>
      <c r="AL6" s="16" t="s">
        <v>18</v>
      </c>
      <c r="AM6" s="16">
        <v>1.1640378750091005</v>
      </c>
      <c r="AN6" s="16">
        <v>31.700000762939453</v>
      </c>
      <c r="AO6" s="16">
        <v>24</v>
      </c>
      <c r="AP6" s="16" t="s">
        <v>18</v>
      </c>
      <c r="AQ6" s="16" t="s">
        <v>18</v>
      </c>
      <c r="AR6" s="16" t="s">
        <v>18</v>
      </c>
      <c r="AS6" s="16" t="s">
        <v>67</v>
      </c>
      <c r="AT6" s="16" t="s">
        <v>18</v>
      </c>
      <c r="AU6" s="16">
        <v>55</v>
      </c>
      <c r="AV6" s="16">
        <v>1</v>
      </c>
      <c r="AW6" s="16" t="s">
        <v>18</v>
      </c>
      <c r="AX6">
        <f>K6+L6+M6</f>
        <v>13958.402</v>
      </c>
      <c r="AY6">
        <f>_xlfn.RANK.AVG(AX6,$AX$4:$AX$25,1)</f>
        <v>18</v>
      </c>
      <c r="AZ6">
        <f>_xlfn.RANK.AVG(R6,$R$4:$R$25,0)</f>
        <v>9</v>
      </c>
      <c r="BA6">
        <f>IF(U6=$AZ$2,1,0)</f>
        <v>0</v>
      </c>
      <c r="BC6">
        <f>($BB$2*AY6)+($BC$2*AZ6)+($BD$2*-BA6)</f>
        <v>9.9</v>
      </c>
      <c r="BD6">
        <f>_xlfn.RANK.AVG(AC6,$AC$4:$AC$25,0)</f>
        <v>1</v>
      </c>
      <c r="BE6">
        <f>_xlfn.RANK.AVG(AB6,$AB$4:$AB$25,0)</f>
        <v>6</v>
      </c>
      <c r="BF6">
        <f>_xlfn.RANK.AVG(Z6,$Z$4:$Z$25,0)</f>
        <v>10</v>
      </c>
      <c r="BG6">
        <f>_xlfn.RANK.AVG(AE6,$AE$4:$AE$25,0)</f>
        <v>15</v>
      </c>
      <c r="BH6">
        <f>($BF$2*BD6)+($BG$2*BE6)+($BH$2*BF6)+($BI$2*BG6)</f>
        <v>7.3</v>
      </c>
      <c r="BJ6">
        <f>_xlfn.RANK.AVG(AH6,$AH$4:$AH$25,0)</f>
        <v>10</v>
      </c>
      <c r="BK6">
        <f>_xlfn.RANK.AVG(AI6,$AI$4:$AI$25,0)</f>
        <v>4</v>
      </c>
      <c r="BL6">
        <f>$BK$2*BJ6+$BL$2*BK6</f>
        <v>6.4</v>
      </c>
      <c r="BM6" s="43">
        <f>(1/3)*BC6+(1/3)*BH6+(1/3)*BL6</f>
        <v>7.8666666666666654</v>
      </c>
    </row>
    <row r="7" spans="1:65">
      <c r="A7" s="17" t="s">
        <v>243</v>
      </c>
      <c r="B7" s="17" t="s">
        <v>244</v>
      </c>
      <c r="C7" s="18">
        <v>224445221474.60004</v>
      </c>
      <c r="D7" s="14">
        <v>122.36000061035156</v>
      </c>
      <c r="E7" s="14">
        <v>38.697589874267578</v>
      </c>
      <c r="F7" s="14">
        <v>35.51888289914622</v>
      </c>
      <c r="G7" s="14">
        <v>88934998016</v>
      </c>
      <c r="H7" s="14">
        <v>1.6299999505281448</v>
      </c>
      <c r="I7" s="16" t="s">
        <v>26</v>
      </c>
      <c r="J7" s="16" t="s">
        <v>101</v>
      </c>
      <c r="K7" s="15">
        <v>911.928</v>
      </c>
      <c r="L7" s="15">
        <v>666.09400000000005</v>
      </c>
      <c r="M7" s="15">
        <v>11929.212</v>
      </c>
      <c r="N7" s="16" t="s">
        <v>122</v>
      </c>
      <c r="O7" s="15">
        <v>1775.4100341796875</v>
      </c>
      <c r="P7" s="15">
        <v>19.971315824649459</v>
      </c>
      <c r="Q7" s="15" t="s">
        <v>167</v>
      </c>
      <c r="R7" s="15">
        <v>3.482043981552124</v>
      </c>
      <c r="S7" s="16" t="s">
        <v>114</v>
      </c>
      <c r="T7" s="16" t="s">
        <v>114</v>
      </c>
      <c r="U7" s="16" t="s">
        <v>114</v>
      </c>
      <c r="V7" s="16" t="s">
        <v>18</v>
      </c>
      <c r="W7" s="16">
        <v>13</v>
      </c>
      <c r="X7" s="16" t="s">
        <v>18</v>
      </c>
      <c r="Y7" s="16">
        <v>60.615398406982422</v>
      </c>
      <c r="Z7" s="16">
        <v>38.461498260498047</v>
      </c>
      <c r="AA7" s="16" t="s">
        <v>18</v>
      </c>
      <c r="AB7" s="16">
        <v>8.9705448150634766</v>
      </c>
      <c r="AC7" s="16">
        <v>8.9226818084716797</v>
      </c>
      <c r="AD7" s="16">
        <v>7.6670293807983398</v>
      </c>
      <c r="AE7" s="16">
        <v>8.1774969100952148</v>
      </c>
      <c r="AF7" s="16" t="s">
        <v>167</v>
      </c>
      <c r="AG7" s="16" t="s">
        <v>167</v>
      </c>
      <c r="AH7" s="16">
        <v>7.8799290657043457</v>
      </c>
      <c r="AI7" s="16">
        <v>1.5</v>
      </c>
      <c r="AJ7" s="16">
        <v>0</v>
      </c>
      <c r="AK7" s="16" t="s">
        <v>167</v>
      </c>
      <c r="AL7" s="16" t="s">
        <v>18</v>
      </c>
      <c r="AM7" s="16" t="s">
        <v>18</v>
      </c>
      <c r="AN7" s="16">
        <v>51.200000762939453</v>
      </c>
      <c r="AO7" s="16">
        <v>55</v>
      </c>
      <c r="AP7" s="16" t="s">
        <v>18</v>
      </c>
      <c r="AQ7" s="16" t="s">
        <v>114</v>
      </c>
      <c r="AR7" s="16" t="s">
        <v>18</v>
      </c>
      <c r="AS7" s="16" t="s">
        <v>66</v>
      </c>
      <c r="AT7" s="16" t="s">
        <v>18</v>
      </c>
      <c r="AU7" s="16">
        <v>93</v>
      </c>
      <c r="AV7" s="16">
        <v>2</v>
      </c>
      <c r="AW7" s="16" t="s">
        <v>18</v>
      </c>
      <c r="AX7">
        <f>K7+L7+M7</f>
        <v>13507.234</v>
      </c>
      <c r="AY7">
        <f>_xlfn.RANK.AVG(AX7,$AX$4:$AX$25,1)</f>
        <v>17</v>
      </c>
      <c r="AZ7">
        <f>_xlfn.RANK.AVG(R7,$R$4:$R$25,0)</f>
        <v>20</v>
      </c>
      <c r="BA7">
        <f>IF(U7=$AZ$2,1,0)</f>
        <v>1</v>
      </c>
      <c r="BC7">
        <f>($BB$2*AY7)+($BC$2*AZ7)+($BD$2*-BA7)</f>
        <v>12.5</v>
      </c>
      <c r="BD7">
        <f>_xlfn.RANK.AVG(AC7,$AC$4:$AC$25,0)</f>
        <v>2</v>
      </c>
      <c r="BE7">
        <f>_xlfn.RANK.AVG(AB7,$AB$4:$AB$25,0)</f>
        <v>1</v>
      </c>
      <c r="BF7">
        <f>_xlfn.RANK.AVG(Z7,$Z$4:$Z$25,0)</f>
        <v>7</v>
      </c>
      <c r="BG7">
        <f>_xlfn.RANK.AVG(AE7,$AE$4:$AE$25,0)</f>
        <v>16</v>
      </c>
      <c r="BH7">
        <f>($BF$2*BD7)+($BG$2*BE7)+($BH$2*BF7)+($BI$2*BG7)</f>
        <v>5.8000000000000007</v>
      </c>
      <c r="BJ7">
        <f>_xlfn.RANK.AVG(AH7,$AH$4:$AH$25,0)</f>
        <v>2</v>
      </c>
      <c r="BK7">
        <f>_xlfn.RANK.AVG(AI7,$AI$4:$AI$25,0)</f>
        <v>11</v>
      </c>
      <c r="BL7">
        <f>$BK$2*BJ7+$BL$2*BK7</f>
        <v>7.3999999999999995</v>
      </c>
      <c r="BM7" s="43">
        <f>(1/3)*BC7+(1/3)*BH7+(1/3)*BL7</f>
        <v>8.5666666666666664</v>
      </c>
    </row>
    <row r="8" spans="1:65">
      <c r="A8" s="17" t="s">
        <v>259</v>
      </c>
      <c r="B8" s="17" t="s">
        <v>260</v>
      </c>
      <c r="C8" s="18">
        <v>193720525591.5</v>
      </c>
      <c r="D8" s="14">
        <v>163.22000122070313</v>
      </c>
      <c r="E8" s="14">
        <v>20.334630966186523</v>
      </c>
      <c r="F8" s="14">
        <v>2.2077487387643924</v>
      </c>
      <c r="G8" s="14">
        <v>78558001152</v>
      </c>
      <c r="H8" s="14">
        <v>7.0200001001358032</v>
      </c>
      <c r="I8" s="16" t="s">
        <v>26</v>
      </c>
      <c r="J8" s="16" t="s">
        <v>261</v>
      </c>
      <c r="K8" s="15">
        <v>93.769000000000005</v>
      </c>
      <c r="L8" s="15">
        <v>2856.67</v>
      </c>
      <c r="M8" s="15">
        <v>5196.9719999999998</v>
      </c>
      <c r="N8" s="16" t="s">
        <v>118</v>
      </c>
      <c r="O8" s="15" t="s">
        <v>18</v>
      </c>
      <c r="P8" s="15" t="s">
        <v>18</v>
      </c>
      <c r="Q8" s="15" t="s">
        <v>167</v>
      </c>
      <c r="R8" s="15">
        <v>8.7205801010131836</v>
      </c>
      <c r="S8" s="16" t="s">
        <v>18</v>
      </c>
      <c r="T8" s="16" t="s">
        <v>114</v>
      </c>
      <c r="U8" s="16" t="s">
        <v>114</v>
      </c>
      <c r="V8" s="16" t="s">
        <v>18</v>
      </c>
      <c r="W8" s="16">
        <v>14</v>
      </c>
      <c r="X8" s="16" t="s">
        <v>18</v>
      </c>
      <c r="Y8" s="16">
        <v>59</v>
      </c>
      <c r="Z8" s="16">
        <v>21.428600311279297</v>
      </c>
      <c r="AA8" s="16" t="s">
        <v>18</v>
      </c>
      <c r="AB8" s="16">
        <v>5.7626404762268066</v>
      </c>
      <c r="AC8" s="16">
        <v>7.5930252075195313</v>
      </c>
      <c r="AD8" s="16">
        <v>5.3593082427978516</v>
      </c>
      <c r="AE8" s="16">
        <v>8.1615419387817383</v>
      </c>
      <c r="AF8" s="16" t="s">
        <v>167</v>
      </c>
      <c r="AG8" s="16" t="s">
        <v>167</v>
      </c>
      <c r="AH8" s="16">
        <v>2.5430376529693604</v>
      </c>
      <c r="AI8" s="16">
        <v>4.4764924049377441</v>
      </c>
      <c r="AJ8" s="16">
        <v>0</v>
      </c>
      <c r="AK8" s="16" t="s">
        <v>167</v>
      </c>
      <c r="AL8" s="16" t="s">
        <v>18</v>
      </c>
      <c r="AM8" s="16" t="s">
        <v>18</v>
      </c>
      <c r="AN8" s="16" t="s">
        <v>18</v>
      </c>
      <c r="AO8" s="16" t="s">
        <v>18</v>
      </c>
      <c r="AP8" s="16" t="s">
        <v>18</v>
      </c>
      <c r="AQ8" s="16" t="s">
        <v>18</v>
      </c>
      <c r="AR8" s="16" t="s">
        <v>18</v>
      </c>
      <c r="AS8" s="16" t="s">
        <v>71</v>
      </c>
      <c r="AT8" s="16" t="s">
        <v>18</v>
      </c>
      <c r="AU8" s="16">
        <v>62</v>
      </c>
      <c r="AV8" s="16">
        <v>10</v>
      </c>
      <c r="AW8" s="16" t="s">
        <v>18</v>
      </c>
      <c r="AX8">
        <f>K8+L8+M8</f>
        <v>8147.4110000000001</v>
      </c>
      <c r="AY8">
        <f>_xlfn.RANK.AVG(AX8,$AX$4:$AX$25,1)</f>
        <v>15</v>
      </c>
      <c r="AZ8">
        <f>_xlfn.RANK.AVG(R8,$R$4:$R$25,0)</f>
        <v>2</v>
      </c>
      <c r="BA8">
        <f>IF(U8=$AZ$2,1,0)</f>
        <v>1</v>
      </c>
      <c r="BC8">
        <f>($BB$2*AY8)+($BC$2*AZ8)+($BD$2*-BA8)</f>
        <v>6.3</v>
      </c>
      <c r="BD8">
        <f>_xlfn.RANK.AVG(AC8,$AC$4:$AC$25,0)</f>
        <v>9</v>
      </c>
      <c r="BE8">
        <f>_xlfn.RANK.AVG(AB8,$AB$4:$AB$25,0)</f>
        <v>14</v>
      </c>
      <c r="BF8">
        <f>_xlfn.RANK.AVG(Z8,$Z$4:$Z$25,0)</f>
        <v>16</v>
      </c>
      <c r="BG8">
        <f>_xlfn.RANK.AVG(AE8,$AE$4:$AE$25,0)</f>
        <v>17</v>
      </c>
      <c r="BH8">
        <f>($BF$2*BD8)+($BG$2*BE8)+($BH$2*BF8)+($BI$2*BG8)</f>
        <v>13.6</v>
      </c>
      <c r="BJ8">
        <f>_xlfn.RANK.AVG(AH8,$AH$4:$AH$25,0)</f>
        <v>14</v>
      </c>
      <c r="BK8">
        <f>_xlfn.RANK.AVG(AI8,$AI$4:$AI$25,0)</f>
        <v>1</v>
      </c>
      <c r="BL8">
        <f>$BK$2*BJ8+$BL$2*BK8</f>
        <v>6.2</v>
      </c>
      <c r="BM8">
        <f>(1/3)*BC8+(1/3)*BH8+(1/3)*BL8</f>
        <v>8.6999999999999993</v>
      </c>
    </row>
    <row r="9" spans="1:65">
      <c r="A9" s="27" t="s">
        <v>1100</v>
      </c>
      <c r="B9" s="27" t="s">
        <v>1101</v>
      </c>
      <c r="C9" s="28">
        <v>12357804483.310001</v>
      </c>
      <c r="D9" s="29">
        <v>32.630001068115234</v>
      </c>
      <c r="E9" s="29">
        <v>11.599987983703613</v>
      </c>
      <c r="F9" s="29">
        <v>1.0200072253661041</v>
      </c>
      <c r="G9" s="29">
        <v>10889300224</v>
      </c>
      <c r="H9" s="29">
        <v>2.870000034570694</v>
      </c>
      <c r="I9" s="29" t="s">
        <v>26</v>
      </c>
      <c r="J9" s="29" t="s">
        <v>39</v>
      </c>
      <c r="K9" s="30">
        <v>18.483000000000001</v>
      </c>
      <c r="L9" s="30">
        <v>50.793999999999997</v>
      </c>
      <c r="M9" s="30">
        <v>180.517</v>
      </c>
      <c r="N9" s="26" t="s">
        <v>118</v>
      </c>
      <c r="O9" s="30" t="s">
        <v>18</v>
      </c>
      <c r="P9" s="30" t="s">
        <v>18</v>
      </c>
      <c r="Q9" s="30" t="s">
        <v>167</v>
      </c>
      <c r="R9" s="30">
        <v>5.6376008987426758</v>
      </c>
      <c r="S9" s="26" t="s">
        <v>114</v>
      </c>
      <c r="T9" s="26" t="s">
        <v>114</v>
      </c>
      <c r="U9" s="26" t="s">
        <v>114</v>
      </c>
      <c r="V9" s="26" t="s">
        <v>18</v>
      </c>
      <c r="W9" s="26">
        <v>10</v>
      </c>
      <c r="X9" s="26" t="s">
        <v>18</v>
      </c>
      <c r="Y9" s="26">
        <v>66.5</v>
      </c>
      <c r="Z9" s="26">
        <v>40</v>
      </c>
      <c r="AA9" s="26" t="s">
        <v>18</v>
      </c>
      <c r="AB9" s="26">
        <v>5.449582576751709</v>
      </c>
      <c r="AC9" s="26">
        <v>7.9091310501098633</v>
      </c>
      <c r="AD9" s="26">
        <v>7.299034595489502</v>
      </c>
      <c r="AE9" s="26">
        <v>8.1555995941162109</v>
      </c>
      <c r="AF9" s="26" t="s">
        <v>167</v>
      </c>
      <c r="AG9" s="26" t="s">
        <v>167</v>
      </c>
      <c r="AH9" s="26">
        <v>9.0299367904663086</v>
      </c>
      <c r="AI9" s="26">
        <v>0</v>
      </c>
      <c r="AJ9" s="26">
        <v>8.5882349014282227</v>
      </c>
      <c r="AK9" s="26" t="s">
        <v>167</v>
      </c>
      <c r="AL9" s="26" t="s">
        <v>18</v>
      </c>
      <c r="AM9" s="26" t="s">
        <v>18</v>
      </c>
      <c r="AN9" s="26" t="s">
        <v>18</v>
      </c>
      <c r="AO9" s="26" t="s">
        <v>18</v>
      </c>
      <c r="AP9" s="26" t="s">
        <v>18</v>
      </c>
      <c r="AQ9" s="26" t="s">
        <v>18</v>
      </c>
      <c r="AR9" s="26" t="s">
        <v>18</v>
      </c>
      <c r="AS9" s="26" t="s">
        <v>67</v>
      </c>
      <c r="AT9" s="26" t="s">
        <v>18</v>
      </c>
      <c r="AU9" s="26">
        <v>97</v>
      </c>
      <c r="AV9" s="26">
        <v>2</v>
      </c>
      <c r="AW9" s="26" t="s">
        <v>18</v>
      </c>
      <c r="AX9">
        <f>K9+L9+M9</f>
        <v>249.79399999999998</v>
      </c>
      <c r="AY9">
        <f>_xlfn.RANK.AVG(AX9,$AX$4:$AX$25,1)</f>
        <v>6</v>
      </c>
      <c r="AZ9">
        <f>_xlfn.RANK.AVG(R9,$R$4:$R$25,0)</f>
        <v>11</v>
      </c>
      <c r="BA9">
        <f>IF(U9=$AZ$2,1,0)</f>
        <v>1</v>
      </c>
      <c r="BC9">
        <f>($BB$2*AY9)+($BC$2*AZ9)+($BD$2*-BA9)</f>
        <v>5.4</v>
      </c>
      <c r="BD9">
        <f>_xlfn.RANK.AVG(AC9,$AC$4:$AC$25,0)</f>
        <v>8</v>
      </c>
      <c r="BE9">
        <f>_xlfn.RANK.AVG(AB9,$AB$4:$AB$25,0)</f>
        <v>15</v>
      </c>
      <c r="BF9">
        <f>_xlfn.RANK.AVG(Z9,$Z$4:$Z$25,0)</f>
        <v>6</v>
      </c>
      <c r="BG9">
        <f>_xlfn.RANK.AVG(AE9,$AE$4:$AE$25,0)</f>
        <v>18</v>
      </c>
      <c r="BH9">
        <f>($BF$2*BD9)+($BG$2*BE9)+($BH$2*BF9)+($BI$2*BG9)</f>
        <v>11.25</v>
      </c>
      <c r="BJ9">
        <f>_xlfn.RANK.AVG(AH9,$AH$4:$AH$25,0)</f>
        <v>1</v>
      </c>
      <c r="BK9">
        <f>_xlfn.RANK.AVG(AI9,$AI$4:$AI$25,0)</f>
        <v>17</v>
      </c>
      <c r="BL9">
        <f>$BK$2*BJ9+$BL$2*BK9</f>
        <v>10.6</v>
      </c>
      <c r="BM9">
        <f>(1/3)*BC9+(1/3)*BH9+(1/3)*BL9</f>
        <v>9.0833333333333321</v>
      </c>
    </row>
    <row r="10" spans="1:65">
      <c r="A10" s="27" t="s">
        <v>691</v>
      </c>
      <c r="B10" s="27" t="s">
        <v>692</v>
      </c>
      <c r="C10" s="28">
        <v>35469385660.869995</v>
      </c>
      <c r="D10" s="29">
        <v>132.66999816894531</v>
      </c>
      <c r="E10" s="29">
        <v>28.948886871337891</v>
      </c>
      <c r="F10" s="29">
        <v>-2.8940163294070564</v>
      </c>
      <c r="G10" s="29">
        <v>7656999936</v>
      </c>
      <c r="H10" s="29">
        <v>3.9900000914931297</v>
      </c>
      <c r="I10" s="29" t="s">
        <v>26</v>
      </c>
      <c r="J10" s="29" t="s">
        <v>101</v>
      </c>
      <c r="K10" s="30">
        <v>2.048</v>
      </c>
      <c r="L10" s="30">
        <v>32.28</v>
      </c>
      <c r="M10" s="30">
        <v>17.344000000000001</v>
      </c>
      <c r="N10" s="26" t="s">
        <v>118</v>
      </c>
      <c r="O10" s="30" t="s">
        <v>18</v>
      </c>
      <c r="P10" s="30" t="s">
        <v>18</v>
      </c>
      <c r="Q10" s="30" t="s">
        <v>167</v>
      </c>
      <c r="R10" s="30">
        <v>4.6833004951477051</v>
      </c>
      <c r="S10" s="26" t="s">
        <v>18</v>
      </c>
      <c r="T10" s="26" t="s">
        <v>18</v>
      </c>
      <c r="U10" s="26" t="s">
        <v>18</v>
      </c>
      <c r="V10" s="26" t="s">
        <v>18</v>
      </c>
      <c r="W10" s="26">
        <v>8</v>
      </c>
      <c r="X10" s="26">
        <v>87.5</v>
      </c>
      <c r="Y10" s="26">
        <v>56.375</v>
      </c>
      <c r="Z10" s="26">
        <v>37.5</v>
      </c>
      <c r="AA10" s="26">
        <v>88</v>
      </c>
      <c r="AB10" s="26">
        <v>7.3573927879333496</v>
      </c>
      <c r="AC10" s="26">
        <v>8.6052618026733398</v>
      </c>
      <c r="AD10" s="26">
        <v>7.0559806823730469</v>
      </c>
      <c r="AE10" s="26">
        <v>8.5630130767822266</v>
      </c>
      <c r="AF10" s="26" t="s">
        <v>167</v>
      </c>
      <c r="AG10" s="26" t="s">
        <v>167</v>
      </c>
      <c r="AH10" s="26">
        <v>3.7252590656280518</v>
      </c>
      <c r="AI10" s="26">
        <v>0</v>
      </c>
      <c r="AJ10" s="26">
        <v>0</v>
      </c>
      <c r="AK10" s="26" t="s">
        <v>167</v>
      </c>
      <c r="AL10" s="26" t="s">
        <v>18</v>
      </c>
      <c r="AM10" s="26" t="s">
        <v>18</v>
      </c>
      <c r="AN10" s="26" t="s">
        <v>18</v>
      </c>
      <c r="AO10" s="26" t="s">
        <v>18</v>
      </c>
      <c r="AP10" s="26" t="s">
        <v>18</v>
      </c>
      <c r="AQ10" s="26" t="s">
        <v>18</v>
      </c>
      <c r="AR10" s="26" t="s">
        <v>18</v>
      </c>
      <c r="AS10" s="26" t="s">
        <v>67</v>
      </c>
      <c r="AT10" s="26" t="s">
        <v>18</v>
      </c>
      <c r="AU10" s="26">
        <v>74</v>
      </c>
      <c r="AV10" s="26">
        <v>3</v>
      </c>
      <c r="AW10" s="26" t="s">
        <v>18</v>
      </c>
      <c r="AX10">
        <f>K10+L10+M10</f>
        <v>51.672000000000004</v>
      </c>
      <c r="AY10">
        <f>_xlfn.RANK.AVG(AX10,$AX$4:$AX$25,1)</f>
        <v>1</v>
      </c>
      <c r="AZ10">
        <f>_xlfn.RANK.AVG(R10,$R$4:$R$25,0)</f>
        <v>17</v>
      </c>
      <c r="BA10">
        <f>IF(U10=$AZ$2,1,0)</f>
        <v>0</v>
      </c>
      <c r="BC10">
        <f>($BB$2*AY10)+($BC$2*AZ10)+($BD$2*-BA10)</f>
        <v>5.5</v>
      </c>
      <c r="BD10">
        <f>_xlfn.RANK.AVG(AC10,$AC$4:$AC$25,0)</f>
        <v>4</v>
      </c>
      <c r="BE10">
        <f>_xlfn.RANK.AVG(AB10,$AB$4:$AB$25,0)</f>
        <v>7</v>
      </c>
      <c r="BF10">
        <f>_xlfn.RANK.AVG(Z10,$Z$4:$Z$25,0)</f>
        <v>8</v>
      </c>
      <c r="BG10">
        <f>_xlfn.RANK.AVG(AE10,$AE$4:$AE$25,0)</f>
        <v>12</v>
      </c>
      <c r="BH10">
        <f>($BF$2*BD10)+($BG$2*BE10)+($BH$2*BF10)+($BI$2*BG10)</f>
        <v>7.3500000000000005</v>
      </c>
      <c r="BJ10">
        <f>_xlfn.RANK.AVG(AH10,$AH$4:$AH$25,0)</f>
        <v>12</v>
      </c>
      <c r="BK10">
        <f>_xlfn.RANK.AVG(AI10,$AI$4:$AI$25,0)</f>
        <v>17</v>
      </c>
      <c r="BL10">
        <f>$BK$2*BJ10+$BL$2*BK10</f>
        <v>15</v>
      </c>
      <c r="BM10">
        <f>(1/3)*BC10+(1/3)*BH10+(1/3)*BL10</f>
        <v>9.2833333333333332</v>
      </c>
    </row>
    <row r="11" spans="1:65">
      <c r="A11" s="17" t="s">
        <v>179</v>
      </c>
      <c r="B11" s="17" t="s">
        <v>180</v>
      </c>
      <c r="C11" s="18">
        <v>1884633005000</v>
      </c>
      <c r="D11" s="14">
        <v>150.92999267578125</v>
      </c>
      <c r="E11" s="14">
        <v>25.349189758300781</v>
      </c>
      <c r="F11" s="14">
        <v>8.0463812999714612</v>
      </c>
      <c r="G11" s="14">
        <v>307394002944</v>
      </c>
      <c r="H11" s="14">
        <v>5.8499999046325684</v>
      </c>
      <c r="I11" s="16" t="s">
        <v>26</v>
      </c>
      <c r="J11" s="16" t="s">
        <v>37</v>
      </c>
      <c r="K11" s="15">
        <v>121.51600000000001</v>
      </c>
      <c r="L11" s="15">
        <v>8085.95</v>
      </c>
      <c r="M11" s="15">
        <v>11565.628000000001</v>
      </c>
      <c r="N11" s="16" t="s">
        <v>118</v>
      </c>
      <c r="O11" s="15" t="s">
        <v>18</v>
      </c>
      <c r="P11" s="15" t="s">
        <v>18</v>
      </c>
      <c r="Q11" s="15" t="s">
        <v>167</v>
      </c>
      <c r="R11" s="15">
        <v>5.573483943939209</v>
      </c>
      <c r="S11" s="16" t="s">
        <v>18</v>
      </c>
      <c r="T11" s="16" t="s">
        <v>18</v>
      </c>
      <c r="U11" s="16" t="s">
        <v>114</v>
      </c>
      <c r="V11" s="16" t="s">
        <v>18</v>
      </c>
      <c r="W11" s="16">
        <v>10</v>
      </c>
      <c r="X11" s="16" t="s">
        <v>18</v>
      </c>
      <c r="Y11" s="16">
        <v>62.200000762939453</v>
      </c>
      <c r="Z11" s="16">
        <v>20</v>
      </c>
      <c r="AA11" s="16" t="s">
        <v>18</v>
      </c>
      <c r="AB11" s="16">
        <v>6.9276208877563477</v>
      </c>
      <c r="AC11" s="16">
        <v>7.0183634757995605</v>
      </c>
      <c r="AD11" s="16">
        <v>5.8307132720947266</v>
      </c>
      <c r="AE11" s="16">
        <v>8.7695083618164063</v>
      </c>
      <c r="AF11" s="16" t="s">
        <v>167</v>
      </c>
      <c r="AG11" s="16" t="s">
        <v>167</v>
      </c>
      <c r="AH11" s="16">
        <v>2.3333892822265625</v>
      </c>
      <c r="AI11" s="16">
        <v>2.4774978160858154</v>
      </c>
      <c r="AJ11" s="16" t="s">
        <v>167</v>
      </c>
      <c r="AK11" s="16" t="s">
        <v>167</v>
      </c>
      <c r="AL11" s="16" t="s">
        <v>18</v>
      </c>
      <c r="AM11" s="16" t="s">
        <v>18</v>
      </c>
      <c r="AN11" s="16" t="s">
        <v>18</v>
      </c>
      <c r="AO11" s="16" t="s">
        <v>18</v>
      </c>
      <c r="AP11" s="16" t="s">
        <v>18</v>
      </c>
      <c r="AQ11" s="16" t="s">
        <v>18</v>
      </c>
      <c r="AR11" s="16" t="s">
        <v>18</v>
      </c>
      <c r="AS11" s="16" t="s">
        <v>69</v>
      </c>
      <c r="AT11" s="16" t="s">
        <v>18</v>
      </c>
      <c r="AU11" s="16">
        <v>97</v>
      </c>
      <c r="AV11" s="16">
        <v>10</v>
      </c>
      <c r="AW11" s="16" t="s">
        <v>18</v>
      </c>
      <c r="AX11" s="34">
        <f>K11+L11+M11</f>
        <v>19773.094000000001</v>
      </c>
      <c r="AY11">
        <f>_xlfn.RANK.AVG(AX11,$AX$4:$AX$25,1)</f>
        <v>21.5</v>
      </c>
      <c r="AZ11">
        <f>_xlfn.RANK.AVG(R11,$R$4:$R$25,0)</f>
        <v>12.5</v>
      </c>
      <c r="BA11">
        <f>IF(U11=$AZ$2,1,0)</f>
        <v>1</v>
      </c>
      <c r="BC11">
        <f>($BB$2*AY11)+($BC$2*AZ11)+($BD$2*-BA11)</f>
        <v>12.049999999999999</v>
      </c>
      <c r="BD11">
        <f>_xlfn.RANK.AVG(AC11,$AC$4:$AC$25,0)</f>
        <v>13.5</v>
      </c>
      <c r="BE11">
        <f>_xlfn.RANK.AVG(AB11,$AB$4:$AB$25,0)</f>
        <v>9.5</v>
      </c>
      <c r="BF11">
        <f>_xlfn.RANK.AVG(Z11,$Z$4:$Z$25,0)</f>
        <v>17.5</v>
      </c>
      <c r="BG11">
        <f>_xlfn.RANK.AVG(AE11,$AE$4:$AE$25,0)</f>
        <v>9.5</v>
      </c>
      <c r="BH11">
        <f>($BF$2*BD11)+($BG$2*BE11)+($BH$2*BF11)+($BI$2*BG11)</f>
        <v>12.700000000000001</v>
      </c>
      <c r="BK11">
        <f>_xlfn.RANK.AVG(AI11,$AI$4:$AI$25,0)</f>
        <v>5.5</v>
      </c>
      <c r="BL11">
        <f>$BK$2*BJ11+$BL$2*BK11</f>
        <v>3.3</v>
      </c>
      <c r="BM11">
        <f>(1/3)*BC11+(1/3)*BH11+(1/3)*BL11</f>
        <v>9.35</v>
      </c>
    </row>
    <row r="12" spans="1:65">
      <c r="A12" s="27" t="s">
        <v>1030</v>
      </c>
      <c r="B12" s="27" t="s">
        <v>1031</v>
      </c>
      <c r="C12" s="28">
        <v>15120062852.619999</v>
      </c>
      <c r="D12" s="29">
        <v>26.180000305175781</v>
      </c>
      <c r="E12" s="29">
        <v>37.855731964111328</v>
      </c>
      <c r="F12" s="29">
        <v>7.0445232863206586</v>
      </c>
      <c r="G12" s="29">
        <v>9964999936</v>
      </c>
      <c r="H12" s="29">
        <v>0.40000001527369022</v>
      </c>
      <c r="I12" s="29" t="s">
        <v>26</v>
      </c>
      <c r="J12" s="29" t="s">
        <v>39</v>
      </c>
      <c r="K12" s="30">
        <v>15.353999999999999</v>
      </c>
      <c r="L12" s="30">
        <v>131.642</v>
      </c>
      <c r="M12" s="30">
        <v>206.93</v>
      </c>
      <c r="N12" s="26" t="s">
        <v>118</v>
      </c>
      <c r="O12" s="30" t="s">
        <v>18</v>
      </c>
      <c r="P12" s="30" t="s">
        <v>18</v>
      </c>
      <c r="Q12" s="30" t="s">
        <v>167</v>
      </c>
      <c r="R12" s="30">
        <v>5.3278632164001465</v>
      </c>
      <c r="S12" s="26" t="s">
        <v>114</v>
      </c>
      <c r="T12" s="26" t="s">
        <v>114</v>
      </c>
      <c r="U12" s="26" t="s">
        <v>114</v>
      </c>
      <c r="V12" s="26" t="s">
        <v>114</v>
      </c>
      <c r="W12" s="26">
        <v>7</v>
      </c>
      <c r="X12" s="26">
        <v>62.5</v>
      </c>
      <c r="Y12" s="26">
        <v>56</v>
      </c>
      <c r="Z12" s="26">
        <v>42.857101440429688</v>
      </c>
      <c r="AA12" s="26">
        <v>75</v>
      </c>
      <c r="AB12" s="26">
        <v>6.0144000053405762</v>
      </c>
      <c r="AC12" s="26">
        <v>7.2680339813232422</v>
      </c>
      <c r="AD12" s="26">
        <v>5.06390380859375</v>
      </c>
      <c r="AE12" s="26">
        <v>9.1788253784179688</v>
      </c>
      <c r="AF12" s="26" t="s">
        <v>167</v>
      </c>
      <c r="AG12" s="26" t="s">
        <v>167</v>
      </c>
      <c r="AH12" s="26">
        <v>6.4222731590270996</v>
      </c>
      <c r="AI12" s="26">
        <v>0</v>
      </c>
      <c r="AJ12" s="26">
        <v>0</v>
      </c>
      <c r="AK12" s="26" t="s">
        <v>167</v>
      </c>
      <c r="AL12" s="26" t="s">
        <v>18</v>
      </c>
      <c r="AM12" s="26">
        <v>1.1041666666666667</v>
      </c>
      <c r="AN12" s="26">
        <v>48</v>
      </c>
      <c r="AO12" s="26">
        <v>16</v>
      </c>
      <c r="AP12" s="26" t="s">
        <v>18</v>
      </c>
      <c r="AQ12" s="26" t="s">
        <v>114</v>
      </c>
      <c r="AR12" s="26" t="s">
        <v>18</v>
      </c>
      <c r="AS12" s="26" t="s">
        <v>71</v>
      </c>
      <c r="AT12" s="26" t="s">
        <v>18</v>
      </c>
      <c r="AU12" s="26">
        <v>87</v>
      </c>
      <c r="AV12" s="26">
        <v>10</v>
      </c>
      <c r="AW12" s="26" t="s">
        <v>114</v>
      </c>
      <c r="AX12">
        <f>K12+L12+M12</f>
        <v>353.92599999999999</v>
      </c>
      <c r="AY12">
        <f>_xlfn.RANK.AVG(AX12,$AX$4:$AX$25,1)</f>
        <v>8.5</v>
      </c>
      <c r="AZ12">
        <f>_xlfn.RANK.AVG(R12,$R$4:$R$25,0)</f>
        <v>14.5</v>
      </c>
      <c r="BA12">
        <f>IF(U12=$AZ$2,1,0)</f>
        <v>1</v>
      </c>
      <c r="BC12">
        <f>($BB$2*AY12)+($BC$2*AZ12)+($BD$2*-BA12)</f>
        <v>7.45</v>
      </c>
      <c r="BD12">
        <f>_xlfn.RANK.AVG(AC12,$AC$4:$AC$25,0)</f>
        <v>11.5</v>
      </c>
      <c r="BE12">
        <f>_xlfn.RANK.AVG(AB12,$AB$4:$AB$25,0)</f>
        <v>12.5</v>
      </c>
      <c r="BF12">
        <f>_xlfn.RANK.AVG(Z12,$Z$4:$Z$25,0)</f>
        <v>4.5</v>
      </c>
      <c r="BG12">
        <f>_xlfn.RANK.AVG(AE12,$AE$4:$AE$25,0)</f>
        <v>4.5</v>
      </c>
      <c r="BH12">
        <f>($BF$2*BD12)+($BG$2*BE12)+($BH$2*BF12)+($BI$2*BG12)</f>
        <v>8.6</v>
      </c>
      <c r="BJ12">
        <f>_xlfn.RANK.AVG(AH12,$AH$4:$AH$25,0)</f>
        <v>6.5</v>
      </c>
      <c r="BK12">
        <f>_xlfn.RANK.AVG(AI12,$AI$4:$AI$25,0)</f>
        <v>17</v>
      </c>
      <c r="BL12">
        <f>$BK$2*BJ12+$BL$2*BK12</f>
        <v>12.799999999999999</v>
      </c>
      <c r="BM12">
        <f>(1/3)*BC12+(1/3)*BH12+(1/3)*BL12</f>
        <v>9.6166666666666654</v>
      </c>
    </row>
    <row r="13" spans="1:65">
      <c r="A13" s="27" t="s">
        <v>1032</v>
      </c>
      <c r="B13" s="27" t="s">
        <v>1033</v>
      </c>
      <c r="C13" s="28">
        <v>15120062852.619999</v>
      </c>
      <c r="D13" s="29">
        <v>27.059999465942383</v>
      </c>
      <c r="E13" s="29">
        <v>37.855731964111328</v>
      </c>
      <c r="F13" s="29">
        <v>5.5957614719719606</v>
      </c>
      <c r="G13" s="29">
        <v>9964999936</v>
      </c>
      <c r="H13" s="29">
        <v>0.40000001527369022</v>
      </c>
      <c r="I13" s="29" t="s">
        <v>26</v>
      </c>
      <c r="J13" s="29" t="s">
        <v>39</v>
      </c>
      <c r="K13" s="30">
        <v>15.353999999999999</v>
      </c>
      <c r="L13" s="30">
        <v>131.642</v>
      </c>
      <c r="M13" s="30">
        <v>206.93</v>
      </c>
      <c r="N13" s="26" t="s">
        <v>118</v>
      </c>
      <c r="O13" s="30" t="s">
        <v>18</v>
      </c>
      <c r="P13" s="30" t="s">
        <v>18</v>
      </c>
      <c r="Q13" s="30" t="s">
        <v>167</v>
      </c>
      <c r="R13" s="30">
        <v>5.3278632164001465</v>
      </c>
      <c r="S13" s="26" t="s">
        <v>114</v>
      </c>
      <c r="T13" s="26" t="s">
        <v>114</v>
      </c>
      <c r="U13" s="26" t="s">
        <v>114</v>
      </c>
      <c r="V13" s="26" t="s">
        <v>114</v>
      </c>
      <c r="W13" s="26">
        <v>7</v>
      </c>
      <c r="X13" s="26">
        <v>62.5</v>
      </c>
      <c r="Y13" s="26">
        <v>56</v>
      </c>
      <c r="Z13" s="26">
        <v>42.857101440429688</v>
      </c>
      <c r="AA13" s="26">
        <v>75</v>
      </c>
      <c r="AB13" s="26">
        <v>6.0144000053405762</v>
      </c>
      <c r="AC13" s="26">
        <v>7.2680339813232422</v>
      </c>
      <c r="AD13" s="26">
        <v>5.06390380859375</v>
      </c>
      <c r="AE13" s="26">
        <v>9.1788253784179688</v>
      </c>
      <c r="AF13" s="26" t="s">
        <v>167</v>
      </c>
      <c r="AG13" s="26" t="s">
        <v>167</v>
      </c>
      <c r="AH13" s="26">
        <v>6.4222731590270996</v>
      </c>
      <c r="AI13" s="26">
        <v>0</v>
      </c>
      <c r="AJ13" s="26">
        <v>0</v>
      </c>
      <c r="AK13" s="26" t="s">
        <v>167</v>
      </c>
      <c r="AL13" s="26" t="s">
        <v>18</v>
      </c>
      <c r="AM13" s="26">
        <v>1.1041666666666667</v>
      </c>
      <c r="AN13" s="26">
        <v>48</v>
      </c>
      <c r="AO13" s="26">
        <v>16</v>
      </c>
      <c r="AP13" s="26" t="s">
        <v>18</v>
      </c>
      <c r="AQ13" s="26" t="s">
        <v>114</v>
      </c>
      <c r="AR13" s="26" t="s">
        <v>18</v>
      </c>
      <c r="AS13" s="26" t="s">
        <v>71</v>
      </c>
      <c r="AT13" s="26" t="s">
        <v>18</v>
      </c>
      <c r="AU13" s="26">
        <v>87</v>
      </c>
      <c r="AV13" s="26">
        <v>10</v>
      </c>
      <c r="AW13" s="26" t="s">
        <v>114</v>
      </c>
      <c r="AX13">
        <f>K13+L13+M13</f>
        <v>353.92599999999999</v>
      </c>
      <c r="AY13">
        <f>_xlfn.RANK.AVG(AX13,$AX$4:$AX$25,1)</f>
        <v>8.5</v>
      </c>
      <c r="AZ13">
        <f>_xlfn.RANK.AVG(R13,$R$4:$R$25,0)</f>
        <v>14.5</v>
      </c>
      <c r="BA13">
        <f>IF(U13=$AZ$2,1,0)</f>
        <v>1</v>
      </c>
      <c r="BC13">
        <f>($BB$2*AY13)+($BC$2*AZ13)+($BD$2*-BA13)</f>
        <v>7.45</v>
      </c>
      <c r="BD13">
        <f>_xlfn.RANK.AVG(AC13,$AC$4:$AC$25,0)</f>
        <v>11.5</v>
      </c>
      <c r="BE13">
        <f>_xlfn.RANK.AVG(AB13,$AB$4:$AB$25,0)</f>
        <v>12.5</v>
      </c>
      <c r="BF13">
        <f>_xlfn.RANK.AVG(Z13,$Z$4:$Z$25,0)</f>
        <v>4.5</v>
      </c>
      <c r="BG13">
        <f>_xlfn.RANK.AVG(AE13,$AE$4:$AE$25,0)</f>
        <v>4.5</v>
      </c>
      <c r="BH13">
        <f>($BF$2*BD13)+($BG$2*BE13)+($BH$2*BF13)+($BI$2*BG13)</f>
        <v>8.6</v>
      </c>
      <c r="BJ13">
        <f>_xlfn.RANK.AVG(AH13,$AH$4:$AH$25,0)</f>
        <v>6.5</v>
      </c>
      <c r="BK13">
        <f>_xlfn.RANK.AVG(AI13,$AI$4:$AI$25,0)</f>
        <v>17</v>
      </c>
      <c r="BL13">
        <f>$BK$2*BJ13+$BL$2*BK13</f>
        <v>12.799999999999999</v>
      </c>
      <c r="BM13">
        <f>(1/3)*BC13+(1/3)*BH13+(1/3)*BL13</f>
        <v>9.6166666666666654</v>
      </c>
    </row>
    <row r="14" spans="1:65">
      <c r="A14" s="17" t="s">
        <v>235</v>
      </c>
      <c r="B14" s="17" t="s">
        <v>236</v>
      </c>
      <c r="C14" s="18">
        <v>262827878150.72003</v>
      </c>
      <c r="D14" s="14">
        <v>607.33001708984375</v>
      </c>
      <c r="E14" s="14">
        <v>49.795009613037109</v>
      </c>
      <c r="F14" s="14">
        <v>24.739157697803282</v>
      </c>
      <c r="G14" s="14">
        <v>33723297280</v>
      </c>
      <c r="H14" s="14">
        <v>12.230000019073486</v>
      </c>
      <c r="I14" s="16" t="s">
        <v>26</v>
      </c>
      <c r="J14" s="16" t="s">
        <v>101</v>
      </c>
      <c r="K14" s="15">
        <v>57.344000000000001</v>
      </c>
      <c r="L14" s="15">
        <v>59.238</v>
      </c>
      <c r="M14" s="15">
        <v>1380.4829999999999</v>
      </c>
      <c r="N14" s="16" t="s">
        <v>118</v>
      </c>
      <c r="O14" s="15" t="s">
        <v>18</v>
      </c>
      <c r="P14" s="15" t="s">
        <v>18</v>
      </c>
      <c r="Q14" s="15" t="s">
        <v>167</v>
      </c>
      <c r="R14" s="15">
        <v>9.2068653106689453</v>
      </c>
      <c r="S14" s="16" t="s">
        <v>18</v>
      </c>
      <c r="T14" s="16" t="s">
        <v>18</v>
      </c>
      <c r="U14" s="16" t="s">
        <v>18</v>
      </c>
      <c r="V14" s="16" t="s">
        <v>18</v>
      </c>
      <c r="W14" s="16">
        <v>13</v>
      </c>
      <c r="X14" s="16" t="s">
        <v>18</v>
      </c>
      <c r="Y14" s="16">
        <v>61.538501739501953</v>
      </c>
      <c r="Z14" s="16">
        <v>30.769199371337891</v>
      </c>
      <c r="AA14" s="16" t="s">
        <v>18</v>
      </c>
      <c r="AB14" s="16">
        <v>4.7593698501586914</v>
      </c>
      <c r="AC14" s="16">
        <v>3.8917598724365234</v>
      </c>
      <c r="AD14" s="16">
        <v>3.6529924869537354</v>
      </c>
      <c r="AE14" s="16">
        <v>8.4576072692871094</v>
      </c>
      <c r="AF14" s="16" t="s">
        <v>167</v>
      </c>
      <c r="AG14" s="16" t="s">
        <v>167</v>
      </c>
      <c r="AH14" s="16">
        <v>2.6773195266723633</v>
      </c>
      <c r="AI14" s="16">
        <v>4.2600641250610352</v>
      </c>
      <c r="AJ14" s="16" t="s">
        <v>167</v>
      </c>
      <c r="AK14" s="16" t="s">
        <v>167</v>
      </c>
      <c r="AL14" s="16" t="s">
        <v>18</v>
      </c>
      <c r="AM14" s="16" t="s">
        <v>18</v>
      </c>
      <c r="AN14" s="16" t="s">
        <v>18</v>
      </c>
      <c r="AO14" s="16" t="s">
        <v>18</v>
      </c>
      <c r="AP14" s="16" t="s">
        <v>18</v>
      </c>
      <c r="AQ14" s="16" t="s">
        <v>18</v>
      </c>
      <c r="AR14" s="16" t="s">
        <v>18</v>
      </c>
      <c r="AS14" s="16" t="s">
        <v>71</v>
      </c>
      <c r="AT14" s="16" t="s">
        <v>18</v>
      </c>
      <c r="AU14" s="16">
        <v>65</v>
      </c>
      <c r="AV14" s="16">
        <v>10</v>
      </c>
      <c r="AW14" s="16" t="s">
        <v>18</v>
      </c>
      <c r="AX14">
        <f>K14+L14+M14</f>
        <v>1497.0650000000001</v>
      </c>
      <c r="AY14">
        <f>_xlfn.RANK.AVG(AX14,$AX$4:$AX$25,1)</f>
        <v>12</v>
      </c>
      <c r="AZ14">
        <f>_xlfn.RANK.AVG(R14,$R$4:$R$25,0)</f>
        <v>1</v>
      </c>
      <c r="BA14">
        <f>IF(U14=$AZ$2,1,0)</f>
        <v>0</v>
      </c>
      <c r="BC14">
        <f>($BB$2*AY14)+($BC$2*AZ14)+($BD$2*-BA14)</f>
        <v>5.1000000000000005</v>
      </c>
      <c r="BD14">
        <f>_xlfn.RANK.AVG(AC14,$AC$4:$AC$25,0)</f>
        <v>22</v>
      </c>
      <c r="BE14">
        <f>_xlfn.RANK.AVG(AB14,$AB$4:$AB$25,0)</f>
        <v>21</v>
      </c>
      <c r="BF14">
        <f>_xlfn.RANK.AVG(Z14,$Z$4:$Z$25,0)</f>
        <v>11</v>
      </c>
      <c r="BG14">
        <f>_xlfn.RANK.AVG(AE14,$AE$4:$AE$25,0)</f>
        <v>14</v>
      </c>
      <c r="BH14">
        <f>($BF$2*BD14)+($BG$2*BE14)+($BH$2*BF14)+($BI$2*BG14)</f>
        <v>17.399999999999999</v>
      </c>
      <c r="BJ14">
        <f>_xlfn.RANK.AVG(AH14,$AH$4:$AH$25,0)</f>
        <v>13</v>
      </c>
      <c r="BK14">
        <f>_xlfn.RANK.AVG(AI14,$AI$4:$AI$25,0)</f>
        <v>3</v>
      </c>
      <c r="BL14">
        <f>$BK$2*BJ14+$BL$2*BK14</f>
        <v>7</v>
      </c>
      <c r="BM14">
        <f>(1/3)*BC14+(1/3)*BH14+(1/3)*BL14</f>
        <v>9.8333333333333321</v>
      </c>
    </row>
    <row r="15" spans="1:65">
      <c r="A15" s="27" t="s">
        <v>1055</v>
      </c>
      <c r="B15" s="27" t="s">
        <v>1056</v>
      </c>
      <c r="C15" s="28">
        <v>14225087181.549999</v>
      </c>
      <c r="D15" s="29">
        <v>31.270000457763672</v>
      </c>
      <c r="E15" s="29">
        <v>8.5895547866821289</v>
      </c>
      <c r="F15" s="29">
        <v>6.3434580409202024</v>
      </c>
      <c r="G15" s="29">
        <v>14556999936</v>
      </c>
      <c r="H15" s="29">
        <v>1.6999999955296516</v>
      </c>
      <c r="I15" s="29" t="s">
        <v>26</v>
      </c>
      <c r="J15" s="29" t="s">
        <v>39</v>
      </c>
      <c r="K15" s="30">
        <v>14.038</v>
      </c>
      <c r="L15" s="30">
        <v>66.272999999999996</v>
      </c>
      <c r="M15" s="30">
        <v>11.393000000000001</v>
      </c>
      <c r="N15" s="26" t="s">
        <v>118</v>
      </c>
      <c r="O15" s="30" t="s">
        <v>18</v>
      </c>
      <c r="P15" s="30" t="s">
        <v>18</v>
      </c>
      <c r="Q15" s="30" t="s">
        <v>167</v>
      </c>
      <c r="R15" s="30">
        <v>3.7045774459838867</v>
      </c>
      <c r="S15" s="26" t="s">
        <v>114</v>
      </c>
      <c r="T15" s="26" t="s">
        <v>114</v>
      </c>
      <c r="U15" s="26" t="s">
        <v>18</v>
      </c>
      <c r="V15" s="26" t="s">
        <v>114</v>
      </c>
      <c r="W15" s="26">
        <v>7</v>
      </c>
      <c r="X15" s="26">
        <v>75</v>
      </c>
      <c r="Y15" s="26">
        <v>60.285701751708984</v>
      </c>
      <c r="Z15" s="26">
        <v>14.285699844360352</v>
      </c>
      <c r="AA15" s="26">
        <v>75</v>
      </c>
      <c r="AB15" s="26">
        <v>5.166325569152832</v>
      </c>
      <c r="AC15" s="26">
        <v>8.0144891738891602</v>
      </c>
      <c r="AD15" s="26">
        <v>4.5438108444213867</v>
      </c>
      <c r="AE15" s="26">
        <v>9.5657424926757813</v>
      </c>
      <c r="AF15" s="26" t="s">
        <v>167</v>
      </c>
      <c r="AG15" s="26" t="s">
        <v>167</v>
      </c>
      <c r="AH15" s="26">
        <v>6.8856453895568848</v>
      </c>
      <c r="AI15" s="26">
        <v>0</v>
      </c>
      <c r="AJ15" s="26">
        <v>0</v>
      </c>
      <c r="AK15" s="26" t="s">
        <v>167</v>
      </c>
      <c r="AL15" s="26" t="s">
        <v>18</v>
      </c>
      <c r="AM15" s="26" t="s">
        <v>18</v>
      </c>
      <c r="AN15" s="26" t="s">
        <v>18</v>
      </c>
      <c r="AO15" s="26" t="s">
        <v>18</v>
      </c>
      <c r="AP15" s="26" t="s">
        <v>18</v>
      </c>
      <c r="AQ15" s="26" t="s">
        <v>18</v>
      </c>
      <c r="AR15" s="26" t="s">
        <v>18</v>
      </c>
      <c r="AS15" s="26" t="s">
        <v>66</v>
      </c>
      <c r="AT15" s="26" t="s">
        <v>18</v>
      </c>
      <c r="AU15" s="26">
        <v>69</v>
      </c>
      <c r="AV15" s="26" t="s">
        <v>18</v>
      </c>
      <c r="AW15" s="26" t="s">
        <v>18</v>
      </c>
      <c r="AX15">
        <f>K15+L15+M15</f>
        <v>91.703999999999994</v>
      </c>
      <c r="AY15">
        <f>_xlfn.RANK.AVG(AX15,$AX$4:$AX$25,1)</f>
        <v>2.5</v>
      </c>
      <c r="AZ15">
        <f>_xlfn.RANK.AVG(R15,$R$4:$R$25,0)</f>
        <v>18.5</v>
      </c>
      <c r="BA15">
        <f>IF(U15=$AZ$2,1,0)</f>
        <v>0</v>
      </c>
      <c r="BC15">
        <f>($BB$2*AY15)+($BC$2*AZ15)+($BD$2*-BA15)</f>
        <v>6.55</v>
      </c>
      <c r="BD15">
        <f>_xlfn.RANK.AVG(AC15,$AC$4:$AC$25,0)</f>
        <v>6.5</v>
      </c>
      <c r="BE15">
        <f>_xlfn.RANK.AVG(AB15,$AB$4:$AB$25,0)</f>
        <v>16.5</v>
      </c>
      <c r="BF15">
        <f>_xlfn.RANK.AVG(Z15,$Z$4:$Z$25,0)</f>
        <v>20.5</v>
      </c>
      <c r="BG15">
        <f>_xlfn.RANK.AVG(AE15,$AE$4:$AE$25,0)</f>
        <v>1.5</v>
      </c>
      <c r="BH15">
        <f>($BF$2*BD15)+($BG$2*BE15)+($BH$2*BF15)+($BI$2*BG15)</f>
        <v>11.5</v>
      </c>
      <c r="BJ15">
        <f>_xlfn.RANK.AVG(AH15,$AH$4:$AH$25,0)</f>
        <v>4.5</v>
      </c>
      <c r="BK15">
        <f>_xlfn.RANK.AVG(AI15,$AI$4:$AI$25,0)</f>
        <v>17</v>
      </c>
      <c r="BL15">
        <f>$BK$2*BJ15+$BL$2*BK15</f>
        <v>12</v>
      </c>
      <c r="BM15">
        <f>(1/3)*BC15+(1/3)*BH15+(1/3)*BL15</f>
        <v>10.016666666666666</v>
      </c>
    </row>
    <row r="16" spans="1:65">
      <c r="A16" s="27" t="s">
        <v>1057</v>
      </c>
      <c r="B16" s="27" t="s">
        <v>1058</v>
      </c>
      <c r="C16" s="28">
        <v>14225087181.549999</v>
      </c>
      <c r="D16" s="29">
        <v>28.620000839233398</v>
      </c>
      <c r="E16" s="29">
        <v>8.5895547866821289</v>
      </c>
      <c r="F16" s="29">
        <v>4.5302502700487857</v>
      </c>
      <c r="G16" s="29">
        <v>14556999936</v>
      </c>
      <c r="H16" s="29">
        <v>1.6999999955296516</v>
      </c>
      <c r="I16" s="29" t="s">
        <v>26</v>
      </c>
      <c r="J16" s="29" t="s">
        <v>39</v>
      </c>
      <c r="K16" s="30">
        <v>14.038</v>
      </c>
      <c r="L16" s="30">
        <v>66.272999999999996</v>
      </c>
      <c r="M16" s="30">
        <v>11.393000000000001</v>
      </c>
      <c r="N16" s="26" t="s">
        <v>118</v>
      </c>
      <c r="O16" s="30" t="s">
        <v>18</v>
      </c>
      <c r="P16" s="30" t="s">
        <v>18</v>
      </c>
      <c r="Q16" s="30" t="s">
        <v>167</v>
      </c>
      <c r="R16" s="30">
        <v>3.7045774459838867</v>
      </c>
      <c r="S16" s="26" t="s">
        <v>114</v>
      </c>
      <c r="T16" s="26" t="s">
        <v>114</v>
      </c>
      <c r="U16" s="26" t="s">
        <v>18</v>
      </c>
      <c r="V16" s="26" t="s">
        <v>114</v>
      </c>
      <c r="W16" s="26">
        <v>7</v>
      </c>
      <c r="X16" s="26">
        <v>75</v>
      </c>
      <c r="Y16" s="26">
        <v>60.285701751708984</v>
      </c>
      <c r="Z16" s="26">
        <v>14.285699844360352</v>
      </c>
      <c r="AA16" s="26">
        <v>75</v>
      </c>
      <c r="AB16" s="26">
        <v>5.166325569152832</v>
      </c>
      <c r="AC16" s="26">
        <v>8.0144891738891602</v>
      </c>
      <c r="AD16" s="26">
        <v>4.5438108444213867</v>
      </c>
      <c r="AE16" s="26">
        <v>9.5657424926757813</v>
      </c>
      <c r="AF16" s="26" t="s">
        <v>167</v>
      </c>
      <c r="AG16" s="26" t="s">
        <v>167</v>
      </c>
      <c r="AH16" s="26">
        <v>6.8856453895568848</v>
      </c>
      <c r="AI16" s="26">
        <v>0</v>
      </c>
      <c r="AJ16" s="26">
        <v>0</v>
      </c>
      <c r="AK16" s="26" t="s">
        <v>167</v>
      </c>
      <c r="AL16" s="26" t="s">
        <v>18</v>
      </c>
      <c r="AM16" s="26" t="s">
        <v>18</v>
      </c>
      <c r="AN16" s="26" t="s">
        <v>18</v>
      </c>
      <c r="AO16" s="26" t="s">
        <v>18</v>
      </c>
      <c r="AP16" s="26" t="s">
        <v>18</v>
      </c>
      <c r="AQ16" s="26" t="s">
        <v>18</v>
      </c>
      <c r="AR16" s="26" t="s">
        <v>18</v>
      </c>
      <c r="AS16" s="26" t="s">
        <v>66</v>
      </c>
      <c r="AT16" s="26" t="s">
        <v>18</v>
      </c>
      <c r="AU16" s="26">
        <v>69</v>
      </c>
      <c r="AV16" s="26" t="s">
        <v>18</v>
      </c>
      <c r="AW16" s="26" t="s">
        <v>18</v>
      </c>
      <c r="AX16">
        <f>K16+L16+M16</f>
        <v>91.703999999999994</v>
      </c>
      <c r="AY16">
        <f>_xlfn.RANK.AVG(AX16,$AX$4:$AX$25,1)</f>
        <v>2.5</v>
      </c>
      <c r="AZ16">
        <f>_xlfn.RANK.AVG(R16,$R$4:$R$25,0)</f>
        <v>18.5</v>
      </c>
      <c r="BA16">
        <f>IF(U16=$AZ$2,1,0)</f>
        <v>0</v>
      </c>
      <c r="BC16">
        <f>($BB$2*AY16)+($BC$2*AZ16)+($BD$2*-BA16)</f>
        <v>6.55</v>
      </c>
      <c r="BD16">
        <f>_xlfn.RANK.AVG(AC16,$AC$4:$AC$25,0)</f>
        <v>6.5</v>
      </c>
      <c r="BE16">
        <f>_xlfn.RANK.AVG(AB16,$AB$4:$AB$25,0)</f>
        <v>16.5</v>
      </c>
      <c r="BF16">
        <f>_xlfn.RANK.AVG(Z16,$Z$4:$Z$25,0)</f>
        <v>20.5</v>
      </c>
      <c r="BG16">
        <f>_xlfn.RANK.AVG(AE16,$AE$4:$AE$25,0)</f>
        <v>1.5</v>
      </c>
      <c r="BH16">
        <f>($BF$2*BD16)+($BG$2*BE16)+($BH$2*BF16)+($BI$2*BG16)</f>
        <v>11.5</v>
      </c>
      <c r="BJ16">
        <f>_xlfn.RANK.AVG(AH16,$AH$4:$AH$25,0)</f>
        <v>4.5</v>
      </c>
      <c r="BK16">
        <f>_xlfn.RANK.AVG(AI16,$AI$4:$AI$25,0)</f>
        <v>17</v>
      </c>
      <c r="BL16">
        <f>$BK$2*BJ16+$BL$2*BK16</f>
        <v>12</v>
      </c>
      <c r="BM16">
        <f>(1/3)*BC16+(1/3)*BH16+(1/3)*BL16</f>
        <v>10.016666666666666</v>
      </c>
    </row>
    <row r="17" spans="1:65">
      <c r="A17" s="17" t="s">
        <v>336</v>
      </c>
      <c r="B17" s="17" t="s">
        <v>337</v>
      </c>
      <c r="C17" s="18">
        <v>125889143652.8</v>
      </c>
      <c r="D17" s="14">
        <v>17.600000381469727</v>
      </c>
      <c r="E17" s="14">
        <v>7.4516596794128418</v>
      </c>
      <c r="F17" s="14">
        <v>6.6039444805022995</v>
      </c>
      <c r="G17" s="14">
        <v>122428000256</v>
      </c>
      <c r="H17" s="14">
        <v>1.9699999988079071</v>
      </c>
      <c r="I17" s="16" t="s">
        <v>26</v>
      </c>
      <c r="J17" s="16" t="s">
        <v>27</v>
      </c>
      <c r="K17" s="15">
        <v>969.21199999999999</v>
      </c>
      <c r="L17" s="15">
        <v>4333.2650000000003</v>
      </c>
      <c r="M17" s="15">
        <v>11381.709000000001</v>
      </c>
      <c r="N17" s="16" t="s">
        <v>118</v>
      </c>
      <c r="O17" s="15" t="s">
        <v>18</v>
      </c>
      <c r="P17" s="15" t="s">
        <v>18</v>
      </c>
      <c r="Q17" s="15" t="s">
        <v>167</v>
      </c>
      <c r="R17" s="15">
        <v>5.6936612129211426</v>
      </c>
      <c r="S17" s="16" t="s">
        <v>18</v>
      </c>
      <c r="T17" s="16" t="s">
        <v>18</v>
      </c>
      <c r="U17" s="16" t="s">
        <v>114</v>
      </c>
      <c r="V17" s="16" t="s">
        <v>18</v>
      </c>
      <c r="W17" s="16">
        <v>11</v>
      </c>
      <c r="X17" s="16" t="s">
        <v>18</v>
      </c>
      <c r="Y17" s="16">
        <v>63.545501708984375</v>
      </c>
      <c r="Z17" s="16">
        <v>27.272699356079102</v>
      </c>
      <c r="AA17" s="16" t="s">
        <v>18</v>
      </c>
      <c r="AB17" s="16">
        <v>7.0140790939331055</v>
      </c>
      <c r="AC17" s="16">
        <v>6.967505931854248</v>
      </c>
      <c r="AD17" s="16">
        <v>7.9350643157958984</v>
      </c>
      <c r="AE17" s="16">
        <v>7.977841854095459</v>
      </c>
      <c r="AF17" s="16" t="s">
        <v>167</v>
      </c>
      <c r="AG17" s="16" t="s">
        <v>167</v>
      </c>
      <c r="AH17" s="16">
        <v>6.4081263542175293</v>
      </c>
      <c r="AI17" s="16">
        <v>2.1936056613922119</v>
      </c>
      <c r="AJ17" s="16">
        <v>3</v>
      </c>
      <c r="AK17" s="16" t="s">
        <v>167</v>
      </c>
      <c r="AL17" s="16" t="s">
        <v>18</v>
      </c>
      <c r="AM17" s="16" t="s">
        <v>18</v>
      </c>
      <c r="AN17" s="16" t="s">
        <v>18</v>
      </c>
      <c r="AO17" s="16">
        <v>42</v>
      </c>
      <c r="AP17" s="16" t="s">
        <v>18</v>
      </c>
      <c r="AQ17" s="16" t="s">
        <v>18</v>
      </c>
      <c r="AR17" s="16" t="s">
        <v>18</v>
      </c>
      <c r="AS17" s="16" t="s">
        <v>69</v>
      </c>
      <c r="AT17" s="16" t="s">
        <v>18</v>
      </c>
      <c r="AU17" s="16">
        <v>88</v>
      </c>
      <c r="AV17" s="16">
        <v>1</v>
      </c>
      <c r="AW17" s="16" t="s">
        <v>18</v>
      </c>
      <c r="AX17">
        <f>K17+L17+M17</f>
        <v>16684.186000000002</v>
      </c>
      <c r="AY17">
        <f>_xlfn.RANK.AVG(AX17,$AX$4:$AX$25,1)</f>
        <v>20</v>
      </c>
      <c r="AZ17">
        <f>_xlfn.RANK.AVG(R17,$R$4:$R$25,0)</f>
        <v>10</v>
      </c>
      <c r="BA17">
        <f>IF(U17=$AZ$2,1,0)</f>
        <v>1</v>
      </c>
      <c r="BC17">
        <f>($BB$2*AY17)+($BC$2*AZ17)+($BD$2*-BA17)</f>
        <v>10.7</v>
      </c>
      <c r="BD17">
        <f>_xlfn.RANK.AVG(AC17,$AC$4:$AC$25,0)</f>
        <v>15</v>
      </c>
      <c r="BE17">
        <f>_xlfn.RANK.AVG(AB17,$AB$4:$AB$25,0)</f>
        <v>8</v>
      </c>
      <c r="BF17">
        <f>_xlfn.RANK.AVG(Z17,$Z$4:$Z$25,0)</f>
        <v>13.5</v>
      </c>
      <c r="BG17">
        <f>_xlfn.RANK.AVG(AE17,$AE$4:$AE$25,0)</f>
        <v>19</v>
      </c>
      <c r="BH17">
        <f>($BF$2*BD17)+($BG$2*BE17)+($BH$2*BF17)+($BI$2*BG17)</f>
        <v>13.675000000000001</v>
      </c>
      <c r="BJ17">
        <f>_xlfn.RANK.AVG(AH17,$AH$4:$AH$25,0)</f>
        <v>8</v>
      </c>
      <c r="BK17">
        <f>_xlfn.RANK.AVG(AI17,$AI$4:$AI$25,0)</f>
        <v>7.5</v>
      </c>
      <c r="BL17">
        <f>$BK$2*BJ17+$BL$2*BK17</f>
        <v>7.7</v>
      </c>
      <c r="BM17">
        <f>(1/3)*BC17+(1/3)*BH17+(1/3)*BL17</f>
        <v>10.691666666666666</v>
      </c>
    </row>
    <row r="18" spans="1:65">
      <c r="A18" s="17" t="s">
        <v>528</v>
      </c>
      <c r="B18" s="17" t="s">
        <v>529</v>
      </c>
      <c r="C18" s="18">
        <v>54028587820.599991</v>
      </c>
      <c r="D18" s="14">
        <v>290.6300048828125</v>
      </c>
      <c r="E18" s="14">
        <v>9.9299650192260742</v>
      </c>
      <c r="F18" s="14">
        <v>-25.226404662088562</v>
      </c>
      <c r="G18" s="14">
        <v>54606999552</v>
      </c>
      <c r="H18" s="14">
        <v>30.539999485015869</v>
      </c>
      <c r="I18" s="16" t="s">
        <v>26</v>
      </c>
      <c r="J18" s="16" t="s">
        <v>39</v>
      </c>
      <c r="K18" s="15">
        <v>434.00799999999998</v>
      </c>
      <c r="L18" s="15">
        <v>1175.9069999999999</v>
      </c>
      <c r="M18" s="15">
        <v>908.35400000000004</v>
      </c>
      <c r="N18" s="16" t="s">
        <v>118</v>
      </c>
      <c r="O18" s="15" t="s">
        <v>18</v>
      </c>
      <c r="P18" s="15" t="s">
        <v>18</v>
      </c>
      <c r="Q18" s="15" t="s">
        <v>167</v>
      </c>
      <c r="R18" s="15">
        <v>6.3645482063293457</v>
      </c>
      <c r="S18" s="16" t="s">
        <v>18</v>
      </c>
      <c r="T18" s="16" t="s">
        <v>18</v>
      </c>
      <c r="U18" s="16" t="s">
        <v>18</v>
      </c>
      <c r="V18" s="16" t="s">
        <v>18</v>
      </c>
      <c r="W18" s="16">
        <v>14</v>
      </c>
      <c r="X18" s="16">
        <v>92.307701110839844</v>
      </c>
      <c r="Y18" s="16">
        <v>60.714298248291016</v>
      </c>
      <c r="Z18" s="16">
        <v>7.142859935760498</v>
      </c>
      <c r="AA18" s="16">
        <v>75</v>
      </c>
      <c r="AB18" s="16">
        <v>6.2209591865539551</v>
      </c>
      <c r="AC18" s="16">
        <v>7.4647121429443359</v>
      </c>
      <c r="AD18" s="16">
        <v>5.2876572608947754</v>
      </c>
      <c r="AE18" s="16">
        <v>8.6623058319091797</v>
      </c>
      <c r="AF18" s="16" t="s">
        <v>167</v>
      </c>
      <c r="AG18" s="16" t="s">
        <v>167</v>
      </c>
      <c r="AH18" s="16">
        <v>2.3317744731903076</v>
      </c>
      <c r="AI18" s="16">
        <v>2.1936056613922119</v>
      </c>
      <c r="AJ18" s="16">
        <v>3</v>
      </c>
      <c r="AK18" s="16" t="s">
        <v>167</v>
      </c>
      <c r="AL18" s="16" t="s">
        <v>18</v>
      </c>
      <c r="AM18" s="16" t="s">
        <v>18</v>
      </c>
      <c r="AN18" s="16" t="s">
        <v>18</v>
      </c>
      <c r="AO18" s="16" t="s">
        <v>18</v>
      </c>
      <c r="AP18" s="16" t="s">
        <v>18</v>
      </c>
      <c r="AQ18" s="16" t="s">
        <v>18</v>
      </c>
      <c r="AR18" s="16" t="s">
        <v>18</v>
      </c>
      <c r="AS18" s="16" t="s">
        <v>69</v>
      </c>
      <c r="AT18" s="16" t="s">
        <v>18</v>
      </c>
      <c r="AU18" s="16">
        <v>70</v>
      </c>
      <c r="AV18" s="16">
        <v>10</v>
      </c>
      <c r="AW18" s="16" t="s">
        <v>18</v>
      </c>
      <c r="AX18">
        <f>K18+L18+M18</f>
        <v>2518.2690000000002</v>
      </c>
      <c r="AY18">
        <f>_xlfn.RANK.AVG(AX18,$AX$4:$AX$25,1)</f>
        <v>13</v>
      </c>
      <c r="AZ18">
        <f>_xlfn.RANK.AVG(R18,$R$4:$R$25,0)</f>
        <v>6</v>
      </c>
      <c r="BA18">
        <f>IF(U18=$AZ$2,1,0)</f>
        <v>0</v>
      </c>
      <c r="BC18">
        <f>($BB$2*AY18)+($BC$2*AZ18)+($BD$2*-BA18)</f>
        <v>7</v>
      </c>
      <c r="BD18">
        <f>_xlfn.RANK.AVG(AC18,$AC$4:$AC$25,0)</f>
        <v>10</v>
      </c>
      <c r="BE18">
        <f>_xlfn.RANK.AVG(AB18,$AB$4:$AB$25,0)</f>
        <v>11</v>
      </c>
      <c r="BF18">
        <f>_xlfn.RANK.AVG(Z18,$Z$4:$Z$25,0)</f>
        <v>22</v>
      </c>
      <c r="BG18">
        <f>_xlfn.RANK.AVG(AE18,$AE$4:$AE$25,0)</f>
        <v>11</v>
      </c>
      <c r="BH18">
        <f>($BF$2*BD18)+($BG$2*BE18)+($BH$2*BF18)+($BI$2*BG18)</f>
        <v>13.45</v>
      </c>
      <c r="BJ18">
        <f>_xlfn.RANK.AVG(AH18,$AH$4:$AH$25,0)</f>
        <v>18</v>
      </c>
      <c r="BK18">
        <f>_xlfn.RANK.AVG(AI18,$AI$4:$AI$25,0)</f>
        <v>7.5</v>
      </c>
      <c r="BL18">
        <f>$BK$2*BJ18+$BL$2*BK18</f>
        <v>11.7</v>
      </c>
      <c r="BM18">
        <f>(1/3)*BC18+(1/3)*BH18+(1/3)*BL18</f>
        <v>10.716666666666665</v>
      </c>
    </row>
    <row r="19" spans="1:65">
      <c r="A19" s="27" t="s">
        <v>1183</v>
      </c>
      <c r="B19" s="27" t="s">
        <v>1184</v>
      </c>
      <c r="C19" s="28">
        <v>8089219049.1600008</v>
      </c>
      <c r="D19" s="29">
        <v>11.770000457763672</v>
      </c>
      <c r="E19" s="29">
        <v>21.971336364746094</v>
      </c>
      <c r="F19" s="29">
        <v>-20.065819172923515</v>
      </c>
      <c r="G19" s="29">
        <v>29652000256</v>
      </c>
      <c r="H19" s="29">
        <v>-1.0200000107288361</v>
      </c>
      <c r="I19" s="29" t="s">
        <v>26</v>
      </c>
      <c r="J19" s="29" t="s">
        <v>39</v>
      </c>
      <c r="K19" s="30">
        <v>265.87200000000001</v>
      </c>
      <c r="L19" s="30">
        <v>195.23699999999999</v>
      </c>
      <c r="M19" s="30">
        <v>2203.7800000000002</v>
      </c>
      <c r="N19" s="26" t="s">
        <v>118</v>
      </c>
      <c r="O19" s="30" t="s">
        <v>18</v>
      </c>
      <c r="P19" s="30" t="s">
        <v>18</v>
      </c>
      <c r="Q19" s="30" t="s">
        <v>167</v>
      </c>
      <c r="R19" s="30">
        <v>5.0704259872436523</v>
      </c>
      <c r="S19" s="26" t="s">
        <v>18</v>
      </c>
      <c r="T19" s="26" t="s">
        <v>18</v>
      </c>
      <c r="U19" s="26" t="s">
        <v>18</v>
      </c>
      <c r="V19" s="26" t="s">
        <v>18</v>
      </c>
      <c r="W19" s="26">
        <v>11</v>
      </c>
      <c r="X19" s="26" t="s">
        <v>18</v>
      </c>
      <c r="Y19" s="26">
        <v>66.454498291015625</v>
      </c>
      <c r="Z19" s="26">
        <v>63.636398315429688</v>
      </c>
      <c r="AA19" s="26" t="s">
        <v>18</v>
      </c>
      <c r="AB19" s="26">
        <v>7.9561729431152344</v>
      </c>
      <c r="AC19" s="26">
        <v>6.1187095642089844</v>
      </c>
      <c r="AD19" s="26">
        <v>6.8636860847473145</v>
      </c>
      <c r="AE19" s="26">
        <v>7.5701565742492676</v>
      </c>
      <c r="AF19" s="26" t="s">
        <v>167</v>
      </c>
      <c r="AG19" s="26" t="s">
        <v>167</v>
      </c>
      <c r="AH19" s="26">
        <v>7.358403205871582</v>
      </c>
      <c r="AI19" s="26">
        <v>0</v>
      </c>
      <c r="AJ19" s="26">
        <v>0</v>
      </c>
      <c r="AK19" s="26" t="s">
        <v>167</v>
      </c>
      <c r="AL19" s="26" t="s">
        <v>18</v>
      </c>
      <c r="AM19" s="26" t="s">
        <v>18</v>
      </c>
      <c r="AN19" s="26" t="s">
        <v>18</v>
      </c>
      <c r="AO19" s="26" t="s">
        <v>18</v>
      </c>
      <c r="AP19" s="26" t="s">
        <v>18</v>
      </c>
      <c r="AQ19" s="26" t="s">
        <v>18</v>
      </c>
      <c r="AR19" s="26" t="s">
        <v>18</v>
      </c>
      <c r="AS19" s="26" t="s">
        <v>66</v>
      </c>
      <c r="AT19" s="26" t="s">
        <v>18</v>
      </c>
      <c r="AU19" s="26">
        <v>92</v>
      </c>
      <c r="AV19" s="26">
        <v>10</v>
      </c>
      <c r="AW19" s="26" t="s">
        <v>18</v>
      </c>
      <c r="AX19">
        <f>K19+L19+M19</f>
        <v>2664.8890000000001</v>
      </c>
      <c r="AY19">
        <f>_xlfn.RANK.AVG(AX19,$AX$4:$AX$25,1)</f>
        <v>14</v>
      </c>
      <c r="AZ19">
        <f>_xlfn.RANK.AVG(R19,$R$4:$R$25,0)</f>
        <v>16</v>
      </c>
      <c r="BA19">
        <f>IF(U19=$AZ$2,1,0)</f>
        <v>0</v>
      </c>
      <c r="BC19">
        <f>($BB$2*AY19)+($BC$2*AZ19)+($BD$2*-BA19)</f>
        <v>10.4</v>
      </c>
      <c r="BD19">
        <f>_xlfn.RANK.AVG(AC19,$AC$4:$AC$25,0)</f>
        <v>19</v>
      </c>
      <c r="BE19">
        <f>_xlfn.RANK.AVG(AB19,$AB$4:$AB$25,0)</f>
        <v>3</v>
      </c>
      <c r="BF19">
        <f>_xlfn.RANK.AVG(Z19,$Z$4:$Z$25,0)</f>
        <v>1.5</v>
      </c>
      <c r="BG19">
        <f>_xlfn.RANK.AVG(AE19,$AE$4:$AE$25,0)</f>
        <v>22</v>
      </c>
      <c r="BH19">
        <f>($BF$2*BD19)+($BG$2*BE19)+($BH$2*BF19)+($BI$2*BG19)</f>
        <v>11.225000000000001</v>
      </c>
      <c r="BJ19">
        <f>_xlfn.RANK.AVG(AH19,$AH$4:$AH$25,0)</f>
        <v>3</v>
      </c>
      <c r="BK19">
        <f>_xlfn.RANK.AVG(AI19,$AI$4:$AI$25,0)</f>
        <v>17</v>
      </c>
      <c r="BL19">
        <f>$BK$2*BJ19+$BL$2*BK19</f>
        <v>11.399999999999999</v>
      </c>
      <c r="BM19">
        <f>(1/3)*BC19+(1/3)*BH19+(1/3)*BL19</f>
        <v>11.008333333333333</v>
      </c>
    </row>
    <row r="20" spans="1:65">
      <c r="A20" s="17" t="s">
        <v>185</v>
      </c>
      <c r="B20" s="17" t="s">
        <v>186</v>
      </c>
      <c r="C20" s="18">
        <v>1237940131371.48</v>
      </c>
      <c r="D20" s="14">
        <v>485.57998657226563</v>
      </c>
      <c r="E20" s="14">
        <v>28.15911865234375</v>
      </c>
      <c r="F20" s="14">
        <v>37.331552591565313</v>
      </c>
      <c r="G20" s="14">
        <v>134901002240</v>
      </c>
      <c r="H20" s="14">
        <v>15.200000047683716</v>
      </c>
      <c r="I20" s="16" t="s">
        <v>26</v>
      </c>
      <c r="J20" s="16" t="s">
        <v>37</v>
      </c>
      <c r="K20" s="15">
        <v>71.563000000000002</v>
      </c>
      <c r="L20" s="15">
        <v>4236.7049999999999</v>
      </c>
      <c r="M20" s="15">
        <v>8883.14</v>
      </c>
      <c r="N20" s="16" t="s">
        <v>118</v>
      </c>
      <c r="O20" s="15" t="s">
        <v>18</v>
      </c>
      <c r="P20" s="15" t="s">
        <v>18</v>
      </c>
      <c r="Q20" s="15" t="s">
        <v>167</v>
      </c>
      <c r="R20" s="15">
        <v>7.3357677459716797</v>
      </c>
      <c r="S20" s="16" t="s">
        <v>18</v>
      </c>
      <c r="T20" s="16" t="s">
        <v>18</v>
      </c>
      <c r="U20" s="16" t="s">
        <v>18</v>
      </c>
      <c r="V20" s="16" t="s">
        <v>18</v>
      </c>
      <c r="W20" s="16">
        <v>11</v>
      </c>
      <c r="X20" s="16" t="s">
        <v>18</v>
      </c>
      <c r="Y20" s="16">
        <v>55.181800842285156</v>
      </c>
      <c r="Z20" s="16">
        <v>36.363601684570313</v>
      </c>
      <c r="AA20" s="16" t="s">
        <v>18</v>
      </c>
      <c r="AB20" s="16">
        <v>7.6596941947937012</v>
      </c>
      <c r="AC20" s="16">
        <v>5.8006629943847656</v>
      </c>
      <c r="AD20" s="16">
        <v>2.9458894729614258</v>
      </c>
      <c r="AE20" s="16">
        <v>7.8650298118591309</v>
      </c>
      <c r="AF20" s="16" t="s">
        <v>167</v>
      </c>
      <c r="AG20" s="16" t="s">
        <v>167</v>
      </c>
      <c r="AH20" s="16">
        <v>2.202502965927124</v>
      </c>
      <c r="AI20" s="16">
        <v>1.7423495054244995</v>
      </c>
      <c r="AJ20" s="16" t="s">
        <v>167</v>
      </c>
      <c r="AK20" s="16" t="s">
        <v>167</v>
      </c>
      <c r="AL20" s="16" t="s">
        <v>18</v>
      </c>
      <c r="AM20" s="16" t="s">
        <v>18</v>
      </c>
      <c r="AN20" s="16" t="s">
        <v>18</v>
      </c>
      <c r="AO20" s="16" t="s">
        <v>18</v>
      </c>
      <c r="AP20" s="16" t="s">
        <v>18</v>
      </c>
      <c r="AQ20" s="16" t="s">
        <v>18</v>
      </c>
      <c r="AR20" s="16" t="s">
        <v>18</v>
      </c>
      <c r="AS20" s="16" t="s">
        <v>187</v>
      </c>
      <c r="AT20" s="16" t="s">
        <v>18</v>
      </c>
      <c r="AU20" s="16">
        <v>77</v>
      </c>
      <c r="AV20" s="16">
        <v>10</v>
      </c>
      <c r="AW20" s="16" t="s">
        <v>18</v>
      </c>
      <c r="AX20">
        <f>K20+L20+M20</f>
        <v>13191.407999999999</v>
      </c>
      <c r="AY20">
        <f>_xlfn.RANK.AVG(AX20,$AX$4:$AX$25,1)</f>
        <v>16</v>
      </c>
      <c r="AZ20">
        <f>_xlfn.RANK.AVG(R20,$R$4:$R$25,0)</f>
        <v>4</v>
      </c>
      <c r="BA20">
        <f>IF(U20=$AZ$2,1,0)</f>
        <v>0</v>
      </c>
      <c r="BC20">
        <f>($BB$2*AY20)+($BC$2*AZ20)+($BD$2*-BA20)</f>
        <v>7.6000000000000005</v>
      </c>
      <c r="BD20">
        <f>_xlfn.RANK.AVG(AC20,$AC$4:$AC$25,0)</f>
        <v>20</v>
      </c>
      <c r="BE20">
        <f>_xlfn.RANK.AVG(AB20,$AB$4:$AB$25,0)</f>
        <v>5</v>
      </c>
      <c r="BF20">
        <f>_xlfn.RANK.AVG(Z20,$Z$4:$Z$25,0)</f>
        <v>9</v>
      </c>
      <c r="BG20">
        <f>_xlfn.RANK.AVG(AE20,$AE$4:$AE$25,0)</f>
        <v>20</v>
      </c>
      <c r="BH20">
        <f>($BF$2*BD20)+($BG$2*BE20)+($BH$2*BF20)+($BI$2*BG20)</f>
        <v>13.5</v>
      </c>
      <c r="BJ20">
        <f>_xlfn.RANK.AVG(AH20,$AH$4:$AH$25,0)</f>
        <v>19</v>
      </c>
      <c r="BK20">
        <f>_xlfn.RANK.AVG(AI20,$AI$4:$AI$25,0)</f>
        <v>9</v>
      </c>
      <c r="BL20">
        <f>$BK$2*BJ20+$BL$2*BK20</f>
        <v>13</v>
      </c>
      <c r="BM20">
        <f>(1/3)*BC20+(1/3)*BH20+(1/3)*BL20</f>
        <v>11.366666666666667</v>
      </c>
    </row>
    <row r="21" spans="1:65">
      <c r="A21" s="17" t="s">
        <v>181</v>
      </c>
      <c r="B21" s="17" t="s">
        <v>182</v>
      </c>
      <c r="C21" s="18">
        <v>1884633005000</v>
      </c>
      <c r="D21" s="14">
        <v>152.25999450683594</v>
      </c>
      <c r="E21" s="14">
        <v>25.349189758300781</v>
      </c>
      <c r="F21" s="14">
        <v>8.0394539273979113</v>
      </c>
      <c r="G21" s="14">
        <v>307394002944</v>
      </c>
      <c r="H21" s="14">
        <v>5.8499999046325684</v>
      </c>
      <c r="I21" s="16" t="s">
        <v>26</v>
      </c>
      <c r="J21" s="16" t="s">
        <v>37</v>
      </c>
      <c r="K21" s="15">
        <v>121.51600000000001</v>
      </c>
      <c r="L21" s="15">
        <v>8085.95</v>
      </c>
      <c r="M21" s="15">
        <v>11565.628000000001</v>
      </c>
      <c r="N21" s="16" t="s">
        <v>118</v>
      </c>
      <c r="O21" s="15" t="s">
        <v>18</v>
      </c>
      <c r="P21" s="15" t="s">
        <v>18</v>
      </c>
      <c r="Q21" s="15" t="s">
        <v>167</v>
      </c>
      <c r="R21" s="15">
        <v>5.573483943939209</v>
      </c>
      <c r="S21" s="16" t="s">
        <v>18</v>
      </c>
      <c r="T21" s="16" t="s">
        <v>18</v>
      </c>
      <c r="U21" s="16" t="s">
        <v>114</v>
      </c>
      <c r="V21" s="16" t="s">
        <v>18</v>
      </c>
      <c r="W21" s="16">
        <v>10</v>
      </c>
      <c r="X21" s="16" t="s">
        <v>18</v>
      </c>
      <c r="Y21" s="16">
        <v>62.200000762939453</v>
      </c>
      <c r="Z21" s="16">
        <v>20</v>
      </c>
      <c r="AA21" s="16" t="s">
        <v>18</v>
      </c>
      <c r="AB21" s="16">
        <v>6.9276208877563477</v>
      </c>
      <c r="AC21" s="16">
        <v>7.0183634757995605</v>
      </c>
      <c r="AD21" s="16">
        <v>5.8307132720947266</v>
      </c>
      <c r="AE21" s="16">
        <v>8.7695083618164063</v>
      </c>
      <c r="AF21" s="16" t="s">
        <v>167</v>
      </c>
      <c r="AG21" s="16" t="s">
        <v>167</v>
      </c>
      <c r="AH21" s="16">
        <v>2.3333892822265625</v>
      </c>
      <c r="AI21" s="16">
        <v>2.4774978160858154</v>
      </c>
      <c r="AJ21" s="16" t="s">
        <v>167</v>
      </c>
      <c r="AK21" s="16" t="s">
        <v>167</v>
      </c>
      <c r="AL21" s="16" t="s">
        <v>18</v>
      </c>
      <c r="AM21" s="16" t="s">
        <v>18</v>
      </c>
      <c r="AN21" s="16" t="s">
        <v>18</v>
      </c>
      <c r="AO21" s="16" t="s">
        <v>18</v>
      </c>
      <c r="AP21" s="16" t="s">
        <v>18</v>
      </c>
      <c r="AQ21" s="16" t="s">
        <v>18</v>
      </c>
      <c r="AR21" s="16" t="s">
        <v>18</v>
      </c>
      <c r="AS21" s="16" t="s">
        <v>69</v>
      </c>
      <c r="AT21" s="16" t="s">
        <v>18</v>
      </c>
      <c r="AU21" s="16">
        <v>97</v>
      </c>
      <c r="AV21" s="16">
        <v>10</v>
      </c>
      <c r="AW21" s="16" t="s">
        <v>18</v>
      </c>
      <c r="AX21">
        <f>K21+L21+M21</f>
        <v>19773.094000000001</v>
      </c>
      <c r="AY21">
        <f>_xlfn.RANK.AVG(AX21,$AX$4:$AX$25,1)</f>
        <v>21.5</v>
      </c>
      <c r="AZ21">
        <f>_xlfn.RANK.AVG(R21,$R$4:$R$25,0)</f>
        <v>12.5</v>
      </c>
      <c r="BA21">
        <f>IF(U21=$AZ$2,1,0)</f>
        <v>1</v>
      </c>
      <c r="BC21">
        <f>($BB$2*AY21)+($BC$2*AZ21)+($BD$2*-BA21)</f>
        <v>12.049999999999999</v>
      </c>
      <c r="BD21">
        <f>_xlfn.RANK.AVG(AC21,$AC$4:$AC$25,0)</f>
        <v>13.5</v>
      </c>
      <c r="BE21">
        <f>_xlfn.RANK.AVG(AB21,$AB$4:$AB$25,0)</f>
        <v>9.5</v>
      </c>
      <c r="BF21">
        <f>_xlfn.RANK.AVG(Z21,$Z$4:$Z$25,0)</f>
        <v>17.5</v>
      </c>
      <c r="BG21">
        <f>_xlfn.RANK.AVG(AE21,$AE$4:$AE$25,0)</f>
        <v>9.5</v>
      </c>
      <c r="BH21">
        <f>($BF$2*BD21)+($BG$2*BE21)+($BH$2*BF21)+($BI$2*BG21)</f>
        <v>12.700000000000001</v>
      </c>
      <c r="BJ21">
        <f>_xlfn.RANK.AVG(AH21,$AH$4:$AH$25,0)</f>
        <v>16.5</v>
      </c>
      <c r="BK21">
        <f>_xlfn.RANK.AVG(AI21,$AI$4:$AI$25,0)</f>
        <v>5.5</v>
      </c>
      <c r="BL21">
        <f>$BK$2*BJ21+$BL$2*BK21</f>
        <v>9.9</v>
      </c>
      <c r="BM21">
        <f>(1/3)*BC21+(1/3)*BH21+(1/3)*BL21</f>
        <v>11.55</v>
      </c>
    </row>
    <row r="22" spans="1:65">
      <c r="A22" s="17" t="s">
        <v>280</v>
      </c>
      <c r="B22" s="17" t="s">
        <v>281</v>
      </c>
      <c r="C22" s="18">
        <v>172180015645.65002</v>
      </c>
      <c r="D22" s="14">
        <v>43.349998474121094</v>
      </c>
      <c r="E22" s="14">
        <v>11.882200241088867</v>
      </c>
      <c r="F22" s="14">
        <v>-0.48374743479874249</v>
      </c>
      <c r="G22" s="14">
        <v>121572001792</v>
      </c>
      <c r="H22" s="14">
        <v>3.7200000286102295</v>
      </c>
      <c r="I22" s="16" t="s">
        <v>26</v>
      </c>
      <c r="J22" s="16" t="s">
        <v>39</v>
      </c>
      <c r="K22" s="15">
        <v>501.971</v>
      </c>
      <c r="L22" s="15">
        <v>1361.4939999999999</v>
      </c>
      <c r="M22" s="15">
        <v>12731.28</v>
      </c>
      <c r="N22" s="16" t="s">
        <v>118</v>
      </c>
      <c r="O22" s="15" t="s">
        <v>18</v>
      </c>
      <c r="P22" s="15" t="s">
        <v>18</v>
      </c>
      <c r="Q22" s="15" t="s">
        <v>167</v>
      </c>
      <c r="R22" s="15">
        <v>5.9750394821166992</v>
      </c>
      <c r="S22" s="16" t="s">
        <v>18</v>
      </c>
      <c r="T22" s="16" t="s">
        <v>18</v>
      </c>
      <c r="U22" s="16" t="s">
        <v>18</v>
      </c>
      <c r="V22" s="16" t="s">
        <v>18</v>
      </c>
      <c r="W22" s="16">
        <v>11</v>
      </c>
      <c r="X22" s="16" t="s">
        <v>18</v>
      </c>
      <c r="Y22" s="16">
        <v>66.545501708984375</v>
      </c>
      <c r="Z22" s="16">
        <v>27.272699356079102</v>
      </c>
      <c r="AA22" s="16" t="s">
        <v>18</v>
      </c>
      <c r="AB22" s="16">
        <v>4.856839656829834</v>
      </c>
      <c r="AC22" s="16">
        <v>8.8857479095458984</v>
      </c>
      <c r="AD22" s="16">
        <v>4.3456320762634277</v>
      </c>
      <c r="AE22" s="16">
        <v>8.825688362121582</v>
      </c>
      <c r="AF22" s="16" t="s">
        <v>167</v>
      </c>
      <c r="AG22" s="16" t="s">
        <v>167</v>
      </c>
      <c r="AH22" s="16">
        <v>2.0055272579193115</v>
      </c>
      <c r="AI22" s="16">
        <v>1.5</v>
      </c>
      <c r="AJ22" s="16">
        <v>3</v>
      </c>
      <c r="AK22" s="16" t="s">
        <v>167</v>
      </c>
      <c r="AL22" s="16" t="s">
        <v>18</v>
      </c>
      <c r="AM22" s="16" t="s">
        <v>18</v>
      </c>
      <c r="AN22" s="16" t="s">
        <v>18</v>
      </c>
      <c r="AO22" s="16" t="s">
        <v>18</v>
      </c>
      <c r="AP22" s="16" t="s">
        <v>18</v>
      </c>
      <c r="AQ22" s="16" t="s">
        <v>18</v>
      </c>
      <c r="AR22" s="16" t="s">
        <v>18</v>
      </c>
      <c r="AS22" s="16" t="s">
        <v>69</v>
      </c>
      <c r="AT22" s="16" t="s">
        <v>18</v>
      </c>
      <c r="AU22" s="16">
        <v>81</v>
      </c>
      <c r="AV22" s="16">
        <v>10</v>
      </c>
      <c r="AW22" s="16" t="s">
        <v>18</v>
      </c>
      <c r="AX22">
        <f>K22+L22+M22</f>
        <v>14594.745000000001</v>
      </c>
      <c r="AY22">
        <f>_xlfn.RANK.AVG(AX22,$AX$4:$AX$25,1)</f>
        <v>19</v>
      </c>
      <c r="AZ22">
        <f>_xlfn.RANK.AVG(R22,$R$4:$R$25,0)</f>
        <v>8</v>
      </c>
      <c r="BA22">
        <f>IF(U22=$AZ$2,1,0)</f>
        <v>0</v>
      </c>
      <c r="BC22">
        <f>($BB$2*AY22)+($BC$2*AZ22)+($BD$2*-BA22)</f>
        <v>10</v>
      </c>
      <c r="BD22">
        <f>_xlfn.RANK.AVG(AC22,$AC$4:$AC$25,0)</f>
        <v>3</v>
      </c>
      <c r="BE22">
        <f>_xlfn.RANK.AVG(AB22,$AB$4:$AB$25,0)</f>
        <v>19</v>
      </c>
      <c r="BF22">
        <f>_xlfn.RANK.AVG(Z22,$Z$4:$Z$25,0)</f>
        <v>13.5</v>
      </c>
      <c r="BG22">
        <f>_xlfn.RANK.AVG(AE22,$AE$4:$AE$25,0)</f>
        <v>8</v>
      </c>
      <c r="BH22">
        <f>($BF$2*BD22)+($BG$2*BE22)+($BH$2*BF22)+($BI$2*BG22)</f>
        <v>10.625</v>
      </c>
      <c r="BJ22">
        <f>_xlfn.RANK.AVG(AH22,$AH$4:$AH$25,0)</f>
        <v>20</v>
      </c>
      <c r="BK22">
        <f>_xlfn.RANK.AVG(AI22,$AI$4:$AI$25,0)</f>
        <v>11</v>
      </c>
      <c r="BL22">
        <f>$BK$2*BJ22+$BL$2*BK22</f>
        <v>14.6</v>
      </c>
      <c r="BM22">
        <f>(1/3)*BC22+(1/3)*BH22+(1/3)*BL22</f>
        <v>11.741666666666667</v>
      </c>
    </row>
    <row r="23" spans="1:65">
      <c r="A23" s="27" t="s">
        <v>807</v>
      </c>
      <c r="B23" s="27" t="s">
        <v>808</v>
      </c>
      <c r="C23" s="28">
        <v>25330376169.390003</v>
      </c>
      <c r="D23" s="29">
        <v>148.49000549316406</v>
      </c>
      <c r="E23" s="29"/>
      <c r="F23" s="29">
        <v>-7.7415294758191084</v>
      </c>
      <c r="G23" s="29">
        <v>5396400128</v>
      </c>
      <c r="H23" s="29">
        <v>-8.5799999833106995</v>
      </c>
      <c r="I23" s="29" t="s">
        <v>26</v>
      </c>
      <c r="J23" s="29" t="s">
        <v>101</v>
      </c>
      <c r="K23" s="30">
        <v>1.3480000000000001</v>
      </c>
      <c r="L23" s="30">
        <v>9.2189999999999994</v>
      </c>
      <c r="M23" s="30">
        <v>182.67400000000001</v>
      </c>
      <c r="N23" s="26" t="s">
        <v>122</v>
      </c>
      <c r="O23" s="30" t="s">
        <v>18</v>
      </c>
      <c r="P23" s="30" t="s">
        <v>18</v>
      </c>
      <c r="Q23" s="30" t="s">
        <v>167</v>
      </c>
      <c r="R23" s="30">
        <v>6.1856198310852051</v>
      </c>
      <c r="S23" s="26" t="s">
        <v>114</v>
      </c>
      <c r="T23" s="26" t="s">
        <v>18</v>
      </c>
      <c r="U23" s="26" t="s">
        <v>114</v>
      </c>
      <c r="V23" s="26" t="s">
        <v>18</v>
      </c>
      <c r="W23" s="26">
        <v>10</v>
      </c>
      <c r="X23" s="26">
        <v>80</v>
      </c>
      <c r="Y23" s="26">
        <v>65</v>
      </c>
      <c r="Z23" s="26">
        <v>30</v>
      </c>
      <c r="AA23" s="26">
        <v>75</v>
      </c>
      <c r="AB23" s="26">
        <v>5.0243182182312012</v>
      </c>
      <c r="AC23" s="26">
        <v>6.445063591003418</v>
      </c>
      <c r="AD23" s="26">
        <v>8.0207929611206055</v>
      </c>
      <c r="AE23" s="26">
        <v>7.6792411804199219</v>
      </c>
      <c r="AF23" s="26" t="s">
        <v>167</v>
      </c>
      <c r="AG23" s="26" t="s">
        <v>167</v>
      </c>
      <c r="AH23" s="26">
        <v>2.3906402587890625</v>
      </c>
      <c r="AI23" s="26">
        <v>0</v>
      </c>
      <c r="AJ23" s="26">
        <v>0</v>
      </c>
      <c r="AK23" s="26" t="s">
        <v>167</v>
      </c>
      <c r="AL23" s="26" t="s">
        <v>18</v>
      </c>
      <c r="AM23" s="26" t="s">
        <v>18</v>
      </c>
      <c r="AN23" s="26">
        <v>22.5</v>
      </c>
      <c r="AO23" s="26" t="s">
        <v>18</v>
      </c>
      <c r="AP23" s="26" t="s">
        <v>18</v>
      </c>
      <c r="AQ23" s="26" t="s">
        <v>115</v>
      </c>
      <c r="AR23" s="26" t="s">
        <v>18</v>
      </c>
      <c r="AS23" s="26" t="s">
        <v>66</v>
      </c>
      <c r="AT23" s="26" t="s">
        <v>18</v>
      </c>
      <c r="AU23" s="26">
        <v>83</v>
      </c>
      <c r="AV23" s="26">
        <v>7</v>
      </c>
      <c r="AW23" s="26" t="s">
        <v>18</v>
      </c>
      <c r="AX23">
        <f>K23+L23+M23</f>
        <v>193.24100000000001</v>
      </c>
      <c r="AY23">
        <f>_xlfn.RANK.AVG(AX23,$AX$4:$AX$25,1)</f>
        <v>5</v>
      </c>
      <c r="AZ23">
        <f>_xlfn.RANK.AVG(R23,$R$4:$R$25,0)</f>
        <v>7</v>
      </c>
      <c r="BA23">
        <f>IF(U23=$AZ$2,1,0)</f>
        <v>1</v>
      </c>
      <c r="BC23">
        <f>($BB$2*AY23)+($BC$2*AZ23)+($BD$2*-BA23)</f>
        <v>3.8</v>
      </c>
      <c r="BD23">
        <f>_xlfn.RANK.AVG(AC23,$AC$4:$AC$25,0)</f>
        <v>17</v>
      </c>
      <c r="BE23">
        <f>_xlfn.RANK.AVG(AB23,$AB$4:$AB$25,0)</f>
        <v>18</v>
      </c>
      <c r="BF23">
        <f>_xlfn.RANK.AVG(Z23,$Z$4:$Z$25,0)</f>
        <v>12</v>
      </c>
      <c r="BG23">
        <f>_xlfn.RANK.AVG(AE23,$AE$4:$AE$25,0)</f>
        <v>21</v>
      </c>
      <c r="BH23">
        <f>($BF$2*BD23)+($BG$2*BE23)+($BH$2*BF23)+($BI$2*BG23)</f>
        <v>16.8</v>
      </c>
      <c r="BJ23">
        <f>_xlfn.RANK.AVG(AH23,$AH$4:$AH$25,0)</f>
        <v>15</v>
      </c>
      <c r="BK23">
        <f>_xlfn.RANK.AVG(AI23,$AI$4:$AI$25,0)</f>
        <v>17</v>
      </c>
      <c r="BL23">
        <f>$BK$2*BJ23+$BL$2*BK23</f>
        <v>16.2</v>
      </c>
      <c r="BM23">
        <f>(1/3)*BC23+(1/3)*BH23+(1/3)*BL23</f>
        <v>12.266666666666666</v>
      </c>
    </row>
    <row r="24" spans="1:65">
      <c r="A24" s="27" t="s">
        <v>886</v>
      </c>
      <c r="B24" s="27" t="s">
        <v>887</v>
      </c>
      <c r="C24" s="28">
        <v>21298469579.010002</v>
      </c>
      <c r="D24" s="29">
        <v>8.7299995422363281</v>
      </c>
      <c r="E24" s="29"/>
      <c r="F24" s="29">
        <v>-23.286472280802606</v>
      </c>
      <c r="G24" s="29">
        <v>41320999936</v>
      </c>
      <c r="H24" s="29">
        <v>-1.2799999862909317</v>
      </c>
      <c r="I24" s="29" t="s">
        <v>26</v>
      </c>
      <c r="J24" s="29" t="s">
        <v>101</v>
      </c>
      <c r="K24" s="30">
        <v>549.86</v>
      </c>
      <c r="L24" s="30">
        <v>501.74900000000002</v>
      </c>
      <c r="M24" s="30">
        <v>340.32400000000001</v>
      </c>
      <c r="N24" s="26" t="s">
        <v>118</v>
      </c>
      <c r="O24" s="30" t="s">
        <v>18</v>
      </c>
      <c r="P24" s="30" t="s">
        <v>18</v>
      </c>
      <c r="Q24" s="30" t="s">
        <v>167</v>
      </c>
      <c r="R24" s="30">
        <v>0</v>
      </c>
      <c r="S24" s="26" t="s">
        <v>18</v>
      </c>
      <c r="T24" s="26" t="s">
        <v>18</v>
      </c>
      <c r="U24" s="26" t="s">
        <v>18</v>
      </c>
      <c r="V24" s="26" t="s">
        <v>18</v>
      </c>
      <c r="W24" s="26">
        <v>13</v>
      </c>
      <c r="X24" s="26" t="s">
        <v>18</v>
      </c>
      <c r="Y24" s="26">
        <v>65.461502075195313</v>
      </c>
      <c r="Z24" s="26">
        <v>23.076900482177734</v>
      </c>
      <c r="AA24" s="26" t="s">
        <v>18</v>
      </c>
      <c r="AB24" s="26">
        <v>4.7717118263244629</v>
      </c>
      <c r="AC24" s="26">
        <v>6.6162266731262207</v>
      </c>
      <c r="AD24" s="26">
        <v>4.1721100807189941</v>
      </c>
      <c r="AE24" s="26">
        <v>8.8643569946289063</v>
      </c>
      <c r="AF24" s="26" t="s">
        <v>167</v>
      </c>
      <c r="AG24" s="26" t="s">
        <v>167</v>
      </c>
      <c r="AH24" s="26">
        <v>1</v>
      </c>
      <c r="AI24" s="26">
        <v>0</v>
      </c>
      <c r="AJ24" s="26">
        <v>0</v>
      </c>
      <c r="AK24" s="26" t="s">
        <v>167</v>
      </c>
      <c r="AL24" s="26" t="s">
        <v>18</v>
      </c>
      <c r="AM24" s="26" t="s">
        <v>18</v>
      </c>
      <c r="AN24" s="26" t="s">
        <v>18</v>
      </c>
      <c r="AO24" s="26" t="s">
        <v>18</v>
      </c>
      <c r="AP24" s="26" t="s">
        <v>18</v>
      </c>
      <c r="AQ24" s="26" t="s">
        <v>18</v>
      </c>
      <c r="AR24" s="26" t="s">
        <v>18</v>
      </c>
      <c r="AS24" s="26" t="s">
        <v>69</v>
      </c>
      <c r="AT24" s="26" t="s">
        <v>18</v>
      </c>
      <c r="AU24" s="26">
        <v>77</v>
      </c>
      <c r="AV24" s="26">
        <v>10</v>
      </c>
      <c r="AW24" s="26" t="s">
        <v>18</v>
      </c>
      <c r="AX24">
        <f>K24+L24+M24</f>
        <v>1391.933</v>
      </c>
      <c r="AY24">
        <f>_xlfn.RANK.AVG(AX24,$AX$4:$AX$25,1)</f>
        <v>10</v>
      </c>
      <c r="AZ24">
        <f>_xlfn.RANK.AVG(R24,$R$4:$R$25,0)</f>
        <v>21.5</v>
      </c>
      <c r="BA24">
        <f>IF(U24=$AZ$2,1,0)</f>
        <v>0</v>
      </c>
      <c r="BC24">
        <f>($BB$2*AY24)+($BC$2*AZ24)+($BD$2*-BA24)</f>
        <v>10.45</v>
      </c>
      <c r="BD24">
        <f>_xlfn.RANK.AVG(AC24,$AC$4:$AC$25,0)</f>
        <v>16</v>
      </c>
      <c r="BE24">
        <f>_xlfn.RANK.AVG(AB24,$AB$4:$AB$25,0)</f>
        <v>20</v>
      </c>
      <c r="BF24">
        <f>_xlfn.RANK.AVG(Z24,$Z$4:$Z$25,0)</f>
        <v>15</v>
      </c>
      <c r="BG24">
        <f>_xlfn.RANK.AVG(AE24,$AE$4:$AE$25,0)</f>
        <v>7</v>
      </c>
      <c r="BH24">
        <f>($BF$2*BD24)+($BG$2*BE24)+($BH$2*BF24)+($BI$2*BG24)</f>
        <v>14.950000000000001</v>
      </c>
      <c r="BJ24">
        <f>_xlfn.RANK.AVG(AH24,$AH$4:$AH$25,0)</f>
        <v>21</v>
      </c>
      <c r="BK24">
        <f>_xlfn.RANK.AVG(AI24,$AI$4:$AI$25,0)</f>
        <v>17</v>
      </c>
      <c r="BL24">
        <f>$BK$2*BJ24+$BL$2*BK24</f>
        <v>18.600000000000001</v>
      </c>
      <c r="BM24">
        <f>(1/3)*BC24+(1/3)*BH24+(1/3)*BL24</f>
        <v>14.666666666666668</v>
      </c>
    </row>
    <row r="25" spans="1:65">
      <c r="A25" s="27" t="s">
        <v>819</v>
      </c>
      <c r="B25" s="27" t="s">
        <v>820</v>
      </c>
      <c r="C25" s="28">
        <v>24411473152.080002</v>
      </c>
      <c r="D25" s="29">
        <v>105.76999664306641</v>
      </c>
      <c r="E25" s="29">
        <v>64.871147155761719</v>
      </c>
      <c r="F25" s="29">
        <v>13.002135007844174</v>
      </c>
      <c r="G25" s="29">
        <v>22749073152</v>
      </c>
      <c r="H25" s="29">
        <v>1.3924189805984497</v>
      </c>
      <c r="I25" s="29" t="s">
        <v>26</v>
      </c>
      <c r="J25" s="29" t="s">
        <v>101</v>
      </c>
      <c r="K25" s="30">
        <v>197.55500000000001</v>
      </c>
      <c r="L25" s="30">
        <v>1194.221</v>
      </c>
      <c r="M25" s="30">
        <v>40.113</v>
      </c>
      <c r="N25" s="26" t="s">
        <v>118</v>
      </c>
      <c r="O25" s="30" t="s">
        <v>18</v>
      </c>
      <c r="P25" s="30" t="s">
        <v>18</v>
      </c>
      <c r="Q25" s="30" t="s">
        <v>167</v>
      </c>
      <c r="R25" s="30">
        <v>0</v>
      </c>
      <c r="S25" s="26" t="s">
        <v>18</v>
      </c>
      <c r="T25" s="26" t="s">
        <v>18</v>
      </c>
      <c r="U25" s="26" t="s">
        <v>18</v>
      </c>
      <c r="V25" s="26" t="s">
        <v>18</v>
      </c>
      <c r="W25" s="26">
        <v>11</v>
      </c>
      <c r="X25" s="26" t="s">
        <v>18</v>
      </c>
      <c r="Y25" s="26">
        <v>58.181800842285156</v>
      </c>
      <c r="Z25" s="26">
        <v>18.181800842285156</v>
      </c>
      <c r="AA25" s="26" t="s">
        <v>18</v>
      </c>
      <c r="AB25" s="26">
        <v>4.7281193733215332</v>
      </c>
      <c r="AC25" s="26">
        <v>5.4309258460998535</v>
      </c>
      <c r="AD25" s="26">
        <v>4.7573604583740234</v>
      </c>
      <c r="AE25" s="26">
        <v>9.3069400787353516</v>
      </c>
      <c r="AF25" s="26">
        <v>0</v>
      </c>
      <c r="AG25" s="26" t="s">
        <v>167</v>
      </c>
      <c r="AH25" s="26" t="s">
        <v>167</v>
      </c>
      <c r="AI25" s="26" t="s">
        <v>167</v>
      </c>
      <c r="AJ25" s="26" t="s">
        <v>167</v>
      </c>
      <c r="AK25" s="26">
        <v>3</v>
      </c>
      <c r="AL25" s="26" t="s">
        <v>18</v>
      </c>
      <c r="AM25" s="26" t="s">
        <v>18</v>
      </c>
      <c r="AN25" s="26" t="s">
        <v>18</v>
      </c>
      <c r="AO25" s="26">
        <v>0</v>
      </c>
      <c r="AP25" s="26" t="s">
        <v>18</v>
      </c>
      <c r="AQ25" s="26" t="s">
        <v>18</v>
      </c>
      <c r="AR25" s="26" t="s">
        <v>18</v>
      </c>
      <c r="AS25" s="26" t="s">
        <v>71</v>
      </c>
      <c r="AT25" s="26" t="s">
        <v>18</v>
      </c>
      <c r="AU25" s="26">
        <v>52</v>
      </c>
      <c r="AV25" s="26">
        <v>10</v>
      </c>
      <c r="AW25" s="26" t="s">
        <v>18</v>
      </c>
      <c r="AX25">
        <f>K25+L25+M25</f>
        <v>1431.8890000000001</v>
      </c>
      <c r="AY25">
        <f>_xlfn.RANK.AVG(AX25,$AX$4:$AX$25,1)</f>
        <v>11</v>
      </c>
      <c r="AZ25">
        <f>_xlfn.RANK.AVG(R25,$R$4:$R$25,0)</f>
        <v>21.5</v>
      </c>
      <c r="BA25">
        <f>IF(U25=$AZ$2,1,0)</f>
        <v>0</v>
      </c>
      <c r="BC25">
        <f>($BB$2*AY25)+($BC$2*AZ25)+($BD$2*-BA25)</f>
        <v>10.850000000000001</v>
      </c>
      <c r="BD25">
        <f>_xlfn.RANK.AVG(AC25,$AC$4:$AC$25,0)</f>
        <v>21</v>
      </c>
      <c r="BE25">
        <f>_xlfn.RANK.AVG(AB25,$AB$4:$AB$25,0)</f>
        <v>22</v>
      </c>
      <c r="BF25">
        <f>_xlfn.RANK.AVG(Z25,$Z$4:$Z$25,0)</f>
        <v>19</v>
      </c>
      <c r="BG25">
        <f>_xlfn.RANK.AVG(AE25,$AE$4:$AE$25,0)</f>
        <v>3</v>
      </c>
      <c r="BH25">
        <f>($BF$2*BD25)+($BG$2*BE25)+($BH$2*BF25)+($BI$2*BG25)</f>
        <v>17.150000000000002</v>
      </c>
      <c r="BJ25" t="e">
        <f>_xlfn.RANK.AVG(AH25,$AH$4:$AH$25,0)</f>
        <v>#VALUE!</v>
      </c>
      <c r="BK25" t="e">
        <f>_xlfn.RANK.AVG(AI25,$AI$4:$AI$25,0)</f>
        <v>#VALUE!</v>
      </c>
      <c r="BL25" t="e">
        <f>$BK$2*BJ25+$BL$2*BK25</f>
        <v>#VALUE!</v>
      </c>
      <c r="BM25" t="e">
        <f>(1/3)*BC25+(1/3)*BH25+(1/3)*BL25</f>
        <v>#VALUE!</v>
      </c>
    </row>
    <row r="27" spans="1:65">
      <c r="A27" s="6" t="s">
        <v>1202</v>
      </c>
    </row>
    <row r="28" spans="1:65">
      <c r="A28" s="17" t="s">
        <v>179</v>
      </c>
      <c r="B28" s="17" t="s">
        <v>180</v>
      </c>
      <c r="C28" s="18">
        <v>1884633005000</v>
      </c>
      <c r="D28" s="14">
        <v>150.92999267578125</v>
      </c>
      <c r="E28" s="14">
        <v>25.349189758300781</v>
      </c>
      <c r="F28" s="14">
        <v>8.0463812999714612</v>
      </c>
      <c r="G28" s="14">
        <v>307394002944</v>
      </c>
      <c r="H28" s="14">
        <v>5.8499999046325684</v>
      </c>
      <c r="I28" s="16" t="s">
        <v>26</v>
      </c>
      <c r="J28" s="16" t="s">
        <v>37</v>
      </c>
      <c r="K28" s="15">
        <v>121.51600000000001</v>
      </c>
      <c r="L28" s="15">
        <v>8085.95</v>
      </c>
      <c r="M28" s="15">
        <v>11565.628000000001</v>
      </c>
      <c r="N28" s="16" t="s">
        <v>118</v>
      </c>
      <c r="O28" s="15" t="s">
        <v>18</v>
      </c>
      <c r="P28" s="15" t="s">
        <v>18</v>
      </c>
      <c r="Q28" s="15" t="s">
        <v>167</v>
      </c>
      <c r="R28" s="15">
        <v>5.573483943939209</v>
      </c>
      <c r="S28" s="16" t="s">
        <v>18</v>
      </c>
      <c r="T28" s="16" t="s">
        <v>18</v>
      </c>
      <c r="U28" s="16" t="s">
        <v>114</v>
      </c>
      <c r="V28" s="16" t="s">
        <v>18</v>
      </c>
      <c r="W28" s="16">
        <v>10</v>
      </c>
      <c r="X28" s="16" t="s">
        <v>18</v>
      </c>
      <c r="Y28" s="16">
        <v>62.200000762939453</v>
      </c>
      <c r="Z28" s="16">
        <v>20</v>
      </c>
      <c r="AA28" s="16" t="s">
        <v>18</v>
      </c>
      <c r="AB28" s="16">
        <v>6.9276208877563477</v>
      </c>
      <c r="AC28" s="16">
        <v>7.0183634757995605</v>
      </c>
      <c r="AD28" s="16">
        <v>5.8307132720947266</v>
      </c>
      <c r="AE28" s="16">
        <v>8.7695083618164063</v>
      </c>
      <c r="AF28" s="16" t="s">
        <v>167</v>
      </c>
      <c r="AG28" s="16" t="s">
        <v>167</v>
      </c>
      <c r="AH28" s="16">
        <v>2.3333892822265625</v>
      </c>
      <c r="AI28" s="16">
        <v>2.4774978160858154</v>
      </c>
      <c r="AJ28" s="16" t="s">
        <v>167</v>
      </c>
      <c r="AK28" s="16" t="s">
        <v>167</v>
      </c>
      <c r="AL28" s="16" t="s">
        <v>18</v>
      </c>
      <c r="AM28" s="16" t="s">
        <v>18</v>
      </c>
      <c r="AN28" s="16" t="s">
        <v>18</v>
      </c>
      <c r="AO28" s="16" t="s">
        <v>18</v>
      </c>
      <c r="AP28" s="16" t="s">
        <v>18</v>
      </c>
      <c r="AQ28" s="16" t="s">
        <v>18</v>
      </c>
      <c r="AR28" s="16" t="s">
        <v>18</v>
      </c>
      <c r="AS28" s="16" t="s">
        <v>69</v>
      </c>
      <c r="AT28" s="16" t="s">
        <v>18</v>
      </c>
      <c r="AU28" s="16">
        <v>97</v>
      </c>
      <c r="AV28" s="16">
        <v>10</v>
      </c>
      <c r="AW28" s="16" t="s">
        <v>18</v>
      </c>
      <c r="AX28" s="34">
        <v>19773.094000000001</v>
      </c>
      <c r="AY28">
        <v>21.5</v>
      </c>
    </row>
    <row r="29" spans="1:65">
      <c r="A29" s="17" t="s">
        <v>181</v>
      </c>
      <c r="B29" s="17" t="s">
        <v>182</v>
      </c>
      <c r="C29" s="18">
        <v>1884633005000</v>
      </c>
      <c r="D29" s="14">
        <v>152.25999450683594</v>
      </c>
      <c r="E29" s="14">
        <v>25.349189758300781</v>
      </c>
      <c r="F29" s="14">
        <v>8.0394539273979113</v>
      </c>
      <c r="G29" s="14">
        <v>307394002944</v>
      </c>
      <c r="H29" s="14">
        <v>5.8499999046325684</v>
      </c>
      <c r="I29" s="16" t="s">
        <v>26</v>
      </c>
      <c r="J29" s="16" t="s">
        <v>37</v>
      </c>
      <c r="K29" s="15">
        <v>121.51600000000001</v>
      </c>
      <c r="L29" s="15">
        <v>8085.95</v>
      </c>
      <c r="M29" s="15">
        <v>11565.628000000001</v>
      </c>
      <c r="N29" s="16" t="s">
        <v>118</v>
      </c>
      <c r="O29" s="15" t="s">
        <v>18</v>
      </c>
      <c r="P29" s="15" t="s">
        <v>18</v>
      </c>
      <c r="Q29" s="15" t="s">
        <v>167</v>
      </c>
      <c r="R29" s="15">
        <v>5.573483943939209</v>
      </c>
      <c r="S29" s="16" t="s">
        <v>18</v>
      </c>
      <c r="T29" s="16" t="s">
        <v>18</v>
      </c>
      <c r="U29" s="16" t="s">
        <v>114</v>
      </c>
      <c r="V29" s="16" t="s">
        <v>18</v>
      </c>
      <c r="W29" s="16">
        <v>10</v>
      </c>
      <c r="X29" s="16" t="s">
        <v>18</v>
      </c>
      <c r="Y29" s="16">
        <v>62.200000762939453</v>
      </c>
      <c r="Z29" s="16">
        <v>20</v>
      </c>
      <c r="AA29" s="16" t="s">
        <v>18</v>
      </c>
      <c r="AB29" s="16">
        <v>6.9276208877563477</v>
      </c>
      <c r="AC29" s="16">
        <v>7.0183634757995605</v>
      </c>
      <c r="AD29" s="16">
        <v>5.8307132720947266</v>
      </c>
      <c r="AE29" s="16">
        <v>8.7695083618164063</v>
      </c>
      <c r="AF29" s="16" t="s">
        <v>167</v>
      </c>
      <c r="AG29" s="16" t="s">
        <v>167</v>
      </c>
      <c r="AH29" s="16">
        <v>2.3333892822265625</v>
      </c>
      <c r="AI29" s="16">
        <v>2.4774978160858154</v>
      </c>
      <c r="AJ29" s="16" t="s">
        <v>167</v>
      </c>
      <c r="AK29" s="16" t="s">
        <v>167</v>
      </c>
      <c r="AL29" s="16" t="s">
        <v>18</v>
      </c>
      <c r="AM29" s="16" t="s">
        <v>18</v>
      </c>
      <c r="AN29" s="16" t="s">
        <v>18</v>
      </c>
      <c r="AO29" s="16" t="s">
        <v>18</v>
      </c>
      <c r="AP29" s="16" t="s">
        <v>18</v>
      </c>
      <c r="AQ29" s="16" t="s">
        <v>18</v>
      </c>
      <c r="AR29" s="16" t="s">
        <v>18</v>
      </c>
      <c r="AS29" s="16" t="s">
        <v>69</v>
      </c>
      <c r="AT29" s="16" t="s">
        <v>18</v>
      </c>
      <c r="AU29" s="16">
        <v>97</v>
      </c>
      <c r="AV29" s="16">
        <v>10</v>
      </c>
      <c r="AW29" s="16" t="s">
        <v>18</v>
      </c>
      <c r="AX29">
        <v>19773.094000000001</v>
      </c>
      <c r="AY29">
        <v>21.5</v>
      </c>
    </row>
    <row r="30" spans="1:65">
      <c r="A30" s="17" t="s">
        <v>280</v>
      </c>
      <c r="B30" s="17" t="s">
        <v>281</v>
      </c>
      <c r="C30" s="18">
        <v>172180015645.65002</v>
      </c>
      <c r="D30" s="14">
        <v>43.349998474121094</v>
      </c>
      <c r="E30" s="14">
        <v>11.882200241088867</v>
      </c>
      <c r="F30" s="14">
        <v>-0.48374743479874249</v>
      </c>
      <c r="G30" s="14">
        <v>121572001792</v>
      </c>
      <c r="H30" s="14">
        <v>3.7200000286102295</v>
      </c>
      <c r="I30" s="16" t="s">
        <v>26</v>
      </c>
      <c r="J30" s="16" t="s">
        <v>39</v>
      </c>
      <c r="K30" s="15">
        <v>501.971</v>
      </c>
      <c r="L30" s="15">
        <v>1361.4939999999999</v>
      </c>
      <c r="M30" s="15">
        <v>12731.28</v>
      </c>
      <c r="N30" s="16" t="s">
        <v>118</v>
      </c>
      <c r="O30" s="15" t="s">
        <v>18</v>
      </c>
      <c r="P30" s="15" t="s">
        <v>18</v>
      </c>
      <c r="Q30" s="15" t="s">
        <v>167</v>
      </c>
      <c r="R30" s="15">
        <v>5.9750394821166992</v>
      </c>
      <c r="S30" s="16" t="s">
        <v>18</v>
      </c>
      <c r="T30" s="16" t="s">
        <v>18</v>
      </c>
      <c r="U30" s="16" t="s">
        <v>18</v>
      </c>
      <c r="V30" s="16" t="s">
        <v>18</v>
      </c>
      <c r="W30" s="16">
        <v>11</v>
      </c>
      <c r="X30" s="16" t="s">
        <v>18</v>
      </c>
      <c r="Y30" s="16">
        <v>66.545501708984375</v>
      </c>
      <c r="Z30" s="16">
        <v>27.272699356079102</v>
      </c>
      <c r="AA30" s="16" t="s">
        <v>18</v>
      </c>
      <c r="AB30" s="16">
        <v>4.856839656829834</v>
      </c>
      <c r="AC30" s="16">
        <v>8.8857479095458984</v>
      </c>
      <c r="AD30" s="16">
        <v>4.3456320762634277</v>
      </c>
      <c r="AE30" s="16">
        <v>8.825688362121582</v>
      </c>
      <c r="AF30" s="16" t="s">
        <v>167</v>
      </c>
      <c r="AG30" s="16" t="s">
        <v>167</v>
      </c>
      <c r="AH30" s="16">
        <v>2.0055272579193115</v>
      </c>
      <c r="AI30" s="16">
        <v>1.5</v>
      </c>
      <c r="AJ30" s="16">
        <v>3</v>
      </c>
      <c r="AK30" s="16" t="s">
        <v>167</v>
      </c>
      <c r="AL30" s="16" t="s">
        <v>18</v>
      </c>
      <c r="AM30" s="16" t="s">
        <v>18</v>
      </c>
      <c r="AN30" s="16" t="s">
        <v>18</v>
      </c>
      <c r="AO30" s="16" t="s">
        <v>18</v>
      </c>
      <c r="AP30" s="16" t="s">
        <v>18</v>
      </c>
      <c r="AQ30" s="16" t="s">
        <v>18</v>
      </c>
      <c r="AR30" s="16" t="s">
        <v>18</v>
      </c>
      <c r="AS30" s="16" t="s">
        <v>69</v>
      </c>
      <c r="AT30" s="16" t="s">
        <v>18</v>
      </c>
      <c r="AU30" s="16">
        <v>81</v>
      </c>
      <c r="AV30" s="16">
        <v>10</v>
      </c>
      <c r="AW30" s="16" t="s">
        <v>18</v>
      </c>
      <c r="AX30">
        <v>14594.745000000001</v>
      </c>
      <c r="AY30">
        <v>19</v>
      </c>
    </row>
    <row r="31" spans="1:65">
      <c r="A31" s="17" t="s">
        <v>336</v>
      </c>
      <c r="B31" s="17" t="s">
        <v>337</v>
      </c>
      <c r="C31" s="18">
        <v>125889143652.8</v>
      </c>
      <c r="D31" s="14">
        <v>17.600000381469727</v>
      </c>
      <c r="E31" s="14">
        <v>7.4516596794128418</v>
      </c>
      <c r="F31" s="14">
        <v>6.6039444805022995</v>
      </c>
      <c r="G31" s="14">
        <v>122428000256</v>
      </c>
      <c r="H31" s="14">
        <v>1.9699999988079071</v>
      </c>
      <c r="I31" s="16" t="s">
        <v>26</v>
      </c>
      <c r="J31" s="16" t="s">
        <v>27</v>
      </c>
      <c r="K31" s="15">
        <v>969.21199999999999</v>
      </c>
      <c r="L31" s="15">
        <v>4333.2650000000003</v>
      </c>
      <c r="M31" s="15">
        <v>11381.709000000001</v>
      </c>
      <c r="N31" s="16" t="s">
        <v>118</v>
      </c>
      <c r="O31" s="15" t="s">
        <v>18</v>
      </c>
      <c r="P31" s="15" t="s">
        <v>18</v>
      </c>
      <c r="Q31" s="15" t="s">
        <v>167</v>
      </c>
      <c r="R31" s="15">
        <v>5.6936612129211426</v>
      </c>
      <c r="S31" s="16" t="s">
        <v>18</v>
      </c>
      <c r="T31" s="16" t="s">
        <v>18</v>
      </c>
      <c r="U31" s="16" t="s">
        <v>114</v>
      </c>
      <c r="V31" s="16" t="s">
        <v>18</v>
      </c>
      <c r="W31" s="16">
        <v>11</v>
      </c>
      <c r="X31" s="16" t="s">
        <v>18</v>
      </c>
      <c r="Y31" s="16">
        <v>63.545501708984375</v>
      </c>
      <c r="Z31" s="16">
        <v>27.272699356079102</v>
      </c>
      <c r="AA31" s="16" t="s">
        <v>18</v>
      </c>
      <c r="AB31" s="16">
        <v>7.0140790939331055</v>
      </c>
      <c r="AC31" s="16">
        <v>6.967505931854248</v>
      </c>
      <c r="AD31" s="16">
        <v>7.9350643157958984</v>
      </c>
      <c r="AE31" s="16">
        <v>7.977841854095459</v>
      </c>
      <c r="AF31" s="16" t="s">
        <v>167</v>
      </c>
      <c r="AG31" s="16" t="s">
        <v>167</v>
      </c>
      <c r="AH31" s="16">
        <v>6.4081263542175293</v>
      </c>
      <c r="AI31" s="16">
        <v>2.1936056613922119</v>
      </c>
      <c r="AJ31" s="16">
        <v>3</v>
      </c>
      <c r="AK31" s="16" t="s">
        <v>167</v>
      </c>
      <c r="AL31" s="16" t="s">
        <v>18</v>
      </c>
      <c r="AM31" s="16" t="s">
        <v>18</v>
      </c>
      <c r="AN31" s="16" t="s">
        <v>18</v>
      </c>
      <c r="AO31" s="16">
        <v>42</v>
      </c>
      <c r="AP31" s="16" t="s">
        <v>18</v>
      </c>
      <c r="AQ31" s="16" t="s">
        <v>18</v>
      </c>
      <c r="AR31" s="16" t="s">
        <v>18</v>
      </c>
      <c r="AS31" s="16" t="s">
        <v>69</v>
      </c>
      <c r="AT31" s="16" t="s">
        <v>18</v>
      </c>
      <c r="AU31" s="16">
        <v>88</v>
      </c>
      <c r="AV31" s="16">
        <v>1</v>
      </c>
      <c r="AW31" s="16" t="s">
        <v>18</v>
      </c>
      <c r="AX31">
        <v>16684.186000000002</v>
      </c>
      <c r="AY31">
        <v>20</v>
      </c>
    </row>
    <row r="32" spans="1:65">
      <c r="A32" s="17" t="s">
        <v>528</v>
      </c>
      <c r="B32" s="17" t="s">
        <v>529</v>
      </c>
      <c r="C32" s="18">
        <v>54028587820.599991</v>
      </c>
      <c r="D32" s="14">
        <v>290.6300048828125</v>
      </c>
      <c r="E32" s="14">
        <v>9.9299650192260742</v>
      </c>
      <c r="F32" s="14">
        <v>-25.226404662088562</v>
      </c>
      <c r="G32" s="14">
        <v>54606999552</v>
      </c>
      <c r="H32" s="14">
        <v>30.539999485015869</v>
      </c>
      <c r="I32" s="16" t="s">
        <v>26</v>
      </c>
      <c r="J32" s="16" t="s">
        <v>39</v>
      </c>
      <c r="K32" s="15">
        <v>434.00799999999998</v>
      </c>
      <c r="L32" s="15">
        <v>1175.9069999999999</v>
      </c>
      <c r="M32" s="15">
        <v>908.35400000000004</v>
      </c>
      <c r="N32" s="16" t="s">
        <v>118</v>
      </c>
      <c r="O32" s="15" t="s">
        <v>18</v>
      </c>
      <c r="P32" s="15" t="s">
        <v>18</v>
      </c>
      <c r="Q32" s="15" t="s">
        <v>167</v>
      </c>
      <c r="R32" s="15">
        <v>6.3645482063293457</v>
      </c>
      <c r="S32" s="16" t="s">
        <v>18</v>
      </c>
      <c r="T32" s="16" t="s">
        <v>18</v>
      </c>
      <c r="U32" s="16" t="s">
        <v>18</v>
      </c>
      <c r="V32" s="16" t="s">
        <v>18</v>
      </c>
      <c r="W32" s="16">
        <v>14</v>
      </c>
      <c r="X32" s="16">
        <v>92.307701110839844</v>
      </c>
      <c r="Y32" s="16">
        <v>60.714298248291016</v>
      </c>
      <c r="Z32" s="16">
        <v>7.142859935760498</v>
      </c>
      <c r="AA32" s="16">
        <v>75</v>
      </c>
      <c r="AB32" s="16">
        <v>6.2209591865539551</v>
      </c>
      <c r="AC32" s="16">
        <v>7.4647121429443359</v>
      </c>
      <c r="AD32" s="16">
        <v>5.2876572608947754</v>
      </c>
      <c r="AE32" s="16">
        <v>8.6623058319091797</v>
      </c>
      <c r="AF32" s="16" t="s">
        <v>167</v>
      </c>
      <c r="AG32" s="16" t="s">
        <v>167</v>
      </c>
      <c r="AH32" s="16">
        <v>2.3317744731903076</v>
      </c>
      <c r="AI32" s="16">
        <v>2.1936056613922119</v>
      </c>
      <c r="AJ32" s="16">
        <v>3</v>
      </c>
      <c r="AK32" s="16" t="s">
        <v>167</v>
      </c>
      <c r="AL32" s="16" t="s">
        <v>18</v>
      </c>
      <c r="AM32" s="16" t="s">
        <v>18</v>
      </c>
      <c r="AN32" s="16" t="s">
        <v>18</v>
      </c>
      <c r="AO32" s="16" t="s">
        <v>18</v>
      </c>
      <c r="AP32" s="16" t="s">
        <v>18</v>
      </c>
      <c r="AQ32" s="16" t="s">
        <v>18</v>
      </c>
      <c r="AR32" s="16" t="s">
        <v>18</v>
      </c>
      <c r="AS32" s="16" t="s">
        <v>69</v>
      </c>
      <c r="AT32" s="16" t="s">
        <v>18</v>
      </c>
      <c r="AU32" s="16">
        <v>70</v>
      </c>
      <c r="AV32" s="16">
        <v>10</v>
      </c>
      <c r="AW32" s="16" t="s">
        <v>18</v>
      </c>
      <c r="AX32">
        <v>2518.2690000000002</v>
      </c>
      <c r="AY32">
        <v>13</v>
      </c>
    </row>
    <row r="33" spans="1:51">
      <c r="A33" s="27" t="s">
        <v>886</v>
      </c>
      <c r="B33" s="27" t="s">
        <v>887</v>
      </c>
      <c r="C33" s="28">
        <v>21298469579.010002</v>
      </c>
      <c r="D33" s="29">
        <v>8.7299995422363281</v>
      </c>
      <c r="E33" s="29"/>
      <c r="F33" s="29">
        <v>-23.286472280802606</v>
      </c>
      <c r="G33" s="29">
        <v>41320999936</v>
      </c>
      <c r="H33" s="29">
        <v>-1.2799999862909317</v>
      </c>
      <c r="I33" s="29" t="s">
        <v>26</v>
      </c>
      <c r="J33" s="29" t="s">
        <v>101</v>
      </c>
      <c r="K33" s="30">
        <v>549.86</v>
      </c>
      <c r="L33" s="30">
        <v>501.74900000000002</v>
      </c>
      <c r="M33" s="30">
        <v>340.32400000000001</v>
      </c>
      <c r="N33" s="26" t="s">
        <v>118</v>
      </c>
      <c r="O33" s="30" t="s">
        <v>18</v>
      </c>
      <c r="P33" s="30" t="s">
        <v>18</v>
      </c>
      <c r="Q33" s="30" t="s">
        <v>167</v>
      </c>
      <c r="R33" s="30">
        <v>0</v>
      </c>
      <c r="S33" s="26" t="s">
        <v>18</v>
      </c>
      <c r="T33" s="26" t="s">
        <v>18</v>
      </c>
      <c r="U33" s="26" t="s">
        <v>18</v>
      </c>
      <c r="V33" s="26" t="s">
        <v>18</v>
      </c>
      <c r="W33" s="26">
        <v>13</v>
      </c>
      <c r="X33" s="26" t="s">
        <v>18</v>
      </c>
      <c r="Y33" s="26">
        <v>65.461502075195313</v>
      </c>
      <c r="Z33" s="26">
        <v>23.076900482177734</v>
      </c>
      <c r="AA33" s="26" t="s">
        <v>18</v>
      </c>
      <c r="AB33" s="26">
        <v>4.7717118263244629</v>
      </c>
      <c r="AC33" s="26">
        <v>6.6162266731262207</v>
      </c>
      <c r="AD33" s="26">
        <v>4.1721100807189941</v>
      </c>
      <c r="AE33" s="26">
        <v>8.8643569946289063</v>
      </c>
      <c r="AF33" s="26" t="s">
        <v>167</v>
      </c>
      <c r="AG33" s="26" t="s">
        <v>167</v>
      </c>
      <c r="AH33" s="26">
        <v>1</v>
      </c>
      <c r="AI33" s="26">
        <v>0</v>
      </c>
      <c r="AJ33" s="26">
        <v>0</v>
      </c>
      <c r="AK33" s="26" t="s">
        <v>167</v>
      </c>
      <c r="AL33" s="26" t="s">
        <v>18</v>
      </c>
      <c r="AM33" s="26" t="s">
        <v>18</v>
      </c>
      <c r="AN33" s="26" t="s">
        <v>18</v>
      </c>
      <c r="AO33" s="26" t="s">
        <v>18</v>
      </c>
      <c r="AP33" s="26" t="s">
        <v>18</v>
      </c>
      <c r="AQ33" s="26" t="s">
        <v>18</v>
      </c>
      <c r="AR33" s="26" t="s">
        <v>18</v>
      </c>
      <c r="AS33" s="26" t="s">
        <v>69</v>
      </c>
      <c r="AT33" s="26" t="s">
        <v>18</v>
      </c>
      <c r="AU33" s="26">
        <v>77</v>
      </c>
      <c r="AV33" s="26">
        <v>10</v>
      </c>
      <c r="AW33" s="26" t="s">
        <v>18</v>
      </c>
      <c r="AX33">
        <v>1391.933</v>
      </c>
      <c r="AY33">
        <v>10</v>
      </c>
    </row>
    <row r="34" spans="1:51">
      <c r="A34" s="27" t="s">
        <v>930</v>
      </c>
      <c r="B34" s="27" t="s">
        <v>931</v>
      </c>
      <c r="C34" s="28">
        <v>19157775296.920002</v>
      </c>
      <c r="D34" s="29">
        <v>96.760002136230469</v>
      </c>
      <c r="E34" s="29">
        <v>13.295656204223633</v>
      </c>
      <c r="F34" s="29">
        <v>12.702237102430548</v>
      </c>
      <c r="G34" s="29">
        <v>14692200192</v>
      </c>
      <c r="H34" s="29">
        <v>7.0000001192092896</v>
      </c>
      <c r="I34" s="29" t="s">
        <v>26</v>
      </c>
      <c r="J34" s="29" t="s">
        <v>39</v>
      </c>
      <c r="K34" s="30">
        <v>31.88</v>
      </c>
      <c r="L34" s="30">
        <v>45.561999999999998</v>
      </c>
      <c r="M34" s="30">
        <v>181.1</v>
      </c>
      <c r="N34" s="26" t="s">
        <v>118</v>
      </c>
      <c r="O34" s="30" t="s">
        <v>18</v>
      </c>
      <c r="P34" s="30" t="s">
        <v>18</v>
      </c>
      <c r="Q34" s="30" t="s">
        <v>167</v>
      </c>
      <c r="R34" s="30">
        <v>6.4815840721130371</v>
      </c>
      <c r="S34" s="26" t="s">
        <v>18</v>
      </c>
      <c r="T34" s="26" t="s">
        <v>18</v>
      </c>
      <c r="U34" s="26" t="s">
        <v>18</v>
      </c>
      <c r="V34" s="26" t="s">
        <v>18</v>
      </c>
      <c r="W34" s="26">
        <v>11</v>
      </c>
      <c r="X34" s="26" t="s">
        <v>18</v>
      </c>
      <c r="Y34" s="26">
        <v>66.818199157714844</v>
      </c>
      <c r="Z34" s="26">
        <v>63.636398315429688</v>
      </c>
      <c r="AA34" s="26" t="s">
        <v>18</v>
      </c>
      <c r="AB34" s="26">
        <v>7.8123512268066406</v>
      </c>
      <c r="AC34" s="26">
        <v>8.3550090789794922</v>
      </c>
      <c r="AD34" s="26">
        <v>9.0421762466430664</v>
      </c>
      <c r="AE34" s="26">
        <v>8.8814983367919922</v>
      </c>
      <c r="AF34" s="26" t="s">
        <v>167</v>
      </c>
      <c r="AG34" s="26" t="s">
        <v>167</v>
      </c>
      <c r="AH34" s="26">
        <v>4.1816644668579102</v>
      </c>
      <c r="AI34" s="26">
        <v>1.5</v>
      </c>
      <c r="AJ34" s="26">
        <v>10</v>
      </c>
      <c r="AK34" s="26" t="s">
        <v>167</v>
      </c>
      <c r="AL34" s="26" t="s">
        <v>18</v>
      </c>
      <c r="AM34" s="26" t="s">
        <v>18</v>
      </c>
      <c r="AN34" s="26" t="s">
        <v>18</v>
      </c>
      <c r="AO34" s="26" t="s">
        <v>18</v>
      </c>
      <c r="AP34" s="26" t="s">
        <v>18</v>
      </c>
      <c r="AQ34" s="26" t="s">
        <v>18</v>
      </c>
      <c r="AR34" s="26" t="s">
        <v>18</v>
      </c>
      <c r="AS34" s="26" t="s">
        <v>69</v>
      </c>
      <c r="AT34" s="26" t="s">
        <v>18</v>
      </c>
      <c r="AU34" s="26">
        <v>86</v>
      </c>
      <c r="AV34" s="26">
        <v>2</v>
      </c>
      <c r="AW34" s="26" t="s">
        <v>18</v>
      </c>
      <c r="AX34">
        <v>258.54199999999997</v>
      </c>
      <c r="AY34">
        <v>7</v>
      </c>
    </row>
    <row r="35" spans="1:51">
      <c r="A35" s="27" t="s">
        <v>807</v>
      </c>
      <c r="B35" s="27" t="s">
        <v>808</v>
      </c>
      <c r="C35" s="28">
        <v>25330376169.390003</v>
      </c>
      <c r="D35" s="29">
        <v>148.49000549316406</v>
      </c>
      <c r="E35" s="29"/>
      <c r="F35" s="29">
        <v>-7.7415294758191084</v>
      </c>
      <c r="G35" s="29">
        <v>5396400128</v>
      </c>
      <c r="H35" s="29">
        <v>-8.5799999833106995</v>
      </c>
      <c r="I35" s="29" t="s">
        <v>26</v>
      </c>
      <c r="J35" s="29" t="s">
        <v>101</v>
      </c>
      <c r="K35" s="30">
        <v>1.3480000000000001</v>
      </c>
      <c r="L35" s="30">
        <v>9.2189999999999994</v>
      </c>
      <c r="M35" s="30">
        <v>182.67400000000001</v>
      </c>
      <c r="N35" s="26" t="s">
        <v>122</v>
      </c>
      <c r="O35" s="30" t="s">
        <v>18</v>
      </c>
      <c r="P35" s="30" t="s">
        <v>18</v>
      </c>
      <c r="Q35" s="30" t="s">
        <v>167</v>
      </c>
      <c r="R35" s="30">
        <v>6.1856198310852051</v>
      </c>
      <c r="S35" s="26" t="s">
        <v>114</v>
      </c>
      <c r="T35" s="26" t="s">
        <v>18</v>
      </c>
      <c r="U35" s="26" t="s">
        <v>114</v>
      </c>
      <c r="V35" s="26" t="s">
        <v>18</v>
      </c>
      <c r="W35" s="26">
        <v>10</v>
      </c>
      <c r="X35" s="26">
        <v>80</v>
      </c>
      <c r="Y35" s="26">
        <v>65</v>
      </c>
      <c r="Z35" s="26">
        <v>30</v>
      </c>
      <c r="AA35" s="26">
        <v>75</v>
      </c>
      <c r="AB35" s="26">
        <v>5.0243182182312012</v>
      </c>
      <c r="AC35" s="26">
        <v>6.445063591003418</v>
      </c>
      <c r="AD35" s="26">
        <v>8.0207929611206055</v>
      </c>
      <c r="AE35" s="26">
        <v>7.6792411804199219</v>
      </c>
      <c r="AF35" s="26" t="s">
        <v>167</v>
      </c>
      <c r="AG35" s="26" t="s">
        <v>167</v>
      </c>
      <c r="AH35" s="26">
        <v>2.3906402587890625</v>
      </c>
      <c r="AI35" s="26">
        <v>0</v>
      </c>
      <c r="AJ35" s="26">
        <v>0</v>
      </c>
      <c r="AK35" s="26" t="s">
        <v>167</v>
      </c>
      <c r="AL35" s="26" t="s">
        <v>18</v>
      </c>
      <c r="AM35" s="26" t="s">
        <v>18</v>
      </c>
      <c r="AN35" s="26">
        <v>22.5</v>
      </c>
      <c r="AO35" s="26" t="s">
        <v>18</v>
      </c>
      <c r="AP35" s="26" t="s">
        <v>18</v>
      </c>
      <c r="AQ35" s="26" t="s">
        <v>115</v>
      </c>
      <c r="AR35" s="26" t="s">
        <v>18</v>
      </c>
      <c r="AS35" s="26" t="s">
        <v>66</v>
      </c>
      <c r="AT35" s="26" t="s">
        <v>18</v>
      </c>
      <c r="AU35" s="26">
        <v>83</v>
      </c>
      <c r="AV35" s="26">
        <v>7</v>
      </c>
      <c r="AW35" s="26" t="s">
        <v>18</v>
      </c>
      <c r="AX35">
        <f t="shared" ref="AX35" si="0">K35+L35+M35</f>
        <v>193.24100000000001</v>
      </c>
      <c r="AY35">
        <f t="shared" ref="AY35" si="1">_xlfn.RANK.AVG(AX35,$AX$4:$AX$25,1)</f>
        <v>5</v>
      </c>
    </row>
  </sheetData>
  <autoFilter ref="A3:BM3" xr:uid="{23915D40-826F-43D5-B809-0A5F2FF25C31}">
    <sortState xmlns:xlrd2="http://schemas.microsoft.com/office/spreadsheetml/2017/richdata2" ref="A4:BM25">
      <sortCondition ref="BM3"/>
    </sortState>
  </autoFilter>
  <conditionalFormatting sqref="BL1:BL2">
    <cfRule type="dataBar" priority="1">
      <dataBar>
        <cfvo type="min"/>
        <cfvo type="max"/>
        <color rgb="FF63C384"/>
      </dataBar>
      <extLst>
        <ext xmlns:x14="http://schemas.microsoft.com/office/spreadsheetml/2009/9/main" uri="{B025F937-C7B1-47D3-B67F-A62EFF666E3E}">
          <x14:id>{8C52BF31-A894-495C-952D-939D97937764}</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8C52BF31-A894-495C-952D-939D97937764}">
            <x14:dataBar minLength="0" maxLength="100" border="1" negativeBarBorderColorSameAsPositive="0">
              <x14:cfvo type="autoMin"/>
              <x14:cfvo type="autoMax"/>
              <x14:borderColor rgb="FF63C384"/>
              <x14:negativeFillColor rgb="FFFF0000"/>
              <x14:negativeBorderColor rgb="FFFF0000"/>
              <x14:axisColor rgb="FF000000"/>
            </x14:dataBar>
          </x14:cfRule>
          <xm:sqref>BL1:BL2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3"/>
  <sheetViews>
    <sheetView topLeftCell="A10" workbookViewId="0">
      <selection activeCell="B38" sqref="B38"/>
    </sheetView>
  </sheetViews>
  <sheetFormatPr defaultRowHeight="14.4"/>
  <cols>
    <col min="1" max="1" width="39.109375" bestFit="1" customWidth="1"/>
  </cols>
  <sheetData>
    <row r="1" spans="1:4">
      <c r="A1" t="s">
        <v>12</v>
      </c>
      <c r="B1" t="s">
        <v>100</v>
      </c>
      <c r="D1" t="s">
        <v>99</v>
      </c>
    </row>
    <row r="2" spans="1:4">
      <c r="A2" t="s">
        <v>13</v>
      </c>
      <c r="B2" t="s">
        <v>98</v>
      </c>
      <c r="D2" t="s">
        <v>99</v>
      </c>
    </row>
    <row r="3" spans="1:4">
      <c r="A3" s="5" t="s">
        <v>14</v>
      </c>
      <c r="B3" t="s">
        <v>82</v>
      </c>
    </row>
    <row r="4" spans="1:4">
      <c r="A4" s="5" t="s">
        <v>139</v>
      </c>
      <c r="B4" t="s">
        <v>140</v>
      </c>
    </row>
    <row r="5" spans="1:4">
      <c r="A5" s="5" t="s">
        <v>141</v>
      </c>
      <c r="B5" t="s">
        <v>142</v>
      </c>
    </row>
    <row r="6" spans="1:4">
      <c r="A6" s="5" t="s">
        <v>116</v>
      </c>
      <c r="B6" s="6" t="s">
        <v>131</v>
      </c>
    </row>
    <row r="7" spans="1:4">
      <c r="A7" s="5"/>
      <c r="B7" s="6" t="s">
        <v>132</v>
      </c>
    </row>
    <row r="8" spans="1:4">
      <c r="A8" s="5"/>
      <c r="B8" s="6" t="s">
        <v>133</v>
      </c>
    </row>
    <row r="9" spans="1:4">
      <c r="A9" s="5"/>
      <c r="B9" s="6" t="s">
        <v>134</v>
      </c>
    </row>
    <row r="10" spans="1:4">
      <c r="A10" s="1" t="s">
        <v>117</v>
      </c>
      <c r="B10" s="6" t="s">
        <v>135</v>
      </c>
    </row>
    <row r="11" spans="1:4">
      <c r="A11" s="7" t="s">
        <v>143</v>
      </c>
      <c r="B11" s="6" t="s">
        <v>144</v>
      </c>
    </row>
    <row r="12" spans="1:4">
      <c r="A12" s="7" t="s">
        <v>145</v>
      </c>
      <c r="B12" s="6" t="s">
        <v>146</v>
      </c>
    </row>
    <row r="13" spans="1:4">
      <c r="A13" s="4" t="s">
        <v>102</v>
      </c>
      <c r="B13" t="s">
        <v>136</v>
      </c>
    </row>
    <row r="14" spans="1:4">
      <c r="A14" s="4" t="s">
        <v>103</v>
      </c>
      <c r="B14" t="s">
        <v>137</v>
      </c>
    </row>
    <row r="15" spans="1:4">
      <c r="A15" s="4" t="s">
        <v>104</v>
      </c>
      <c r="B15" t="s">
        <v>138</v>
      </c>
    </row>
    <row r="16" spans="1:4">
      <c r="A16" s="4" t="s">
        <v>105</v>
      </c>
      <c r="B16" t="s">
        <v>138</v>
      </c>
    </row>
    <row r="17" spans="1:2">
      <c r="A17" s="2" t="s">
        <v>60</v>
      </c>
      <c r="B17" t="s">
        <v>83</v>
      </c>
    </row>
    <row r="18" spans="1:2">
      <c r="A18" s="2" t="s">
        <v>72</v>
      </c>
      <c r="B18" t="s">
        <v>84</v>
      </c>
    </row>
    <row r="19" spans="1:2">
      <c r="A19" s="2" t="s">
        <v>73</v>
      </c>
      <c r="B19" t="s">
        <v>85</v>
      </c>
    </row>
    <row r="20" spans="1:2">
      <c r="A20" s="2" t="s">
        <v>61</v>
      </c>
      <c r="B20" t="s">
        <v>86</v>
      </c>
    </row>
    <row r="21" spans="1:2">
      <c r="A21" s="8" t="s">
        <v>74</v>
      </c>
      <c r="B21" t="s">
        <v>87</v>
      </c>
    </row>
    <row r="22" spans="1:2">
      <c r="A22" s="9" t="s">
        <v>147</v>
      </c>
      <c r="B22" t="s">
        <v>148</v>
      </c>
    </row>
    <row r="23" spans="1:2">
      <c r="A23" s="9" t="s">
        <v>149</v>
      </c>
      <c r="B23" t="s">
        <v>150</v>
      </c>
    </row>
    <row r="24" spans="1:2">
      <c r="A24" s="9" t="s">
        <v>151</v>
      </c>
      <c r="B24" t="s">
        <v>152</v>
      </c>
    </row>
    <row r="25" spans="1:2">
      <c r="A25" s="9" t="s">
        <v>153</v>
      </c>
      <c r="B25" t="s">
        <v>154</v>
      </c>
    </row>
    <row r="26" spans="1:2">
      <c r="A26" s="10" t="s">
        <v>155</v>
      </c>
      <c r="B26" t="s">
        <v>156</v>
      </c>
    </row>
    <row r="27" spans="1:2">
      <c r="A27" s="10" t="s">
        <v>157</v>
      </c>
      <c r="B27" t="s">
        <v>158</v>
      </c>
    </row>
    <row r="28" spans="1:2">
      <c r="A28" s="11" t="s">
        <v>159</v>
      </c>
      <c r="B28" t="s">
        <v>160</v>
      </c>
    </row>
    <row r="29" spans="1:2">
      <c r="A29" s="10" t="s">
        <v>161</v>
      </c>
      <c r="B29" t="s">
        <v>162</v>
      </c>
    </row>
    <row r="30" spans="1:2">
      <c r="A30" s="10" t="s">
        <v>163</v>
      </c>
      <c r="B30" t="s">
        <v>164</v>
      </c>
    </row>
    <row r="31" spans="1:2">
      <c r="A31" s="10" t="s">
        <v>165</v>
      </c>
      <c r="B31" t="s">
        <v>166</v>
      </c>
    </row>
    <row r="32" spans="1:2">
      <c r="A32" s="11" t="s">
        <v>62</v>
      </c>
      <c r="B32" t="s">
        <v>81</v>
      </c>
    </row>
    <row r="33" spans="1:6">
      <c r="A33" s="11" t="s">
        <v>75</v>
      </c>
      <c r="B33" t="s">
        <v>88</v>
      </c>
    </row>
    <row r="34" spans="1:6">
      <c r="A34" s="11" t="s">
        <v>76</v>
      </c>
      <c r="B34" t="s">
        <v>89</v>
      </c>
    </row>
    <row r="35" spans="1:6">
      <c r="A35" s="11" t="s">
        <v>77</v>
      </c>
      <c r="B35" t="s">
        <v>90</v>
      </c>
    </row>
    <row r="36" spans="1:6">
      <c r="A36" s="11" t="s">
        <v>63</v>
      </c>
      <c r="B36" t="s">
        <v>91</v>
      </c>
    </row>
    <row r="37" spans="1:6">
      <c r="A37" s="11" t="s">
        <v>106</v>
      </c>
      <c r="B37" t="s">
        <v>110</v>
      </c>
    </row>
    <row r="38" spans="1:6">
      <c r="A38" s="11" t="s">
        <v>107</v>
      </c>
      <c r="B38" t="s">
        <v>111</v>
      </c>
    </row>
    <row r="39" spans="1:6">
      <c r="A39" s="3" t="s">
        <v>64</v>
      </c>
      <c r="B39" t="s">
        <v>92</v>
      </c>
    </row>
    <row r="40" spans="1:6">
      <c r="A40" s="3" t="s">
        <v>78</v>
      </c>
      <c r="B40" t="s">
        <v>93</v>
      </c>
    </row>
    <row r="41" spans="1:6">
      <c r="A41" s="3" t="s">
        <v>79</v>
      </c>
      <c r="B41" t="s">
        <v>94</v>
      </c>
      <c r="D41" t="s">
        <v>95</v>
      </c>
      <c r="F41" t="s">
        <v>96</v>
      </c>
    </row>
    <row r="42" spans="1:6">
      <c r="A42" s="3" t="s">
        <v>80</v>
      </c>
      <c r="B42" t="s">
        <v>97</v>
      </c>
    </row>
    <row r="43" spans="1:6">
      <c r="A43" s="3" t="s">
        <v>112</v>
      </c>
      <c r="B43" t="s">
        <v>113</v>
      </c>
    </row>
  </sheetData>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4E1B5-3CF8-4605-9ECD-AFA7903C21CC}">
  <dimension ref="A1"/>
  <sheetViews>
    <sheetView workbookViewId="0"/>
  </sheetViews>
  <sheetFormatPr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0F53-B698-4FB5-978D-8B23A5C22ABE}">
  <dimension ref="A1:B102"/>
  <sheetViews>
    <sheetView topLeftCell="A87" workbookViewId="0">
      <selection activeCell="A101" sqref="A101:B102"/>
    </sheetView>
  </sheetViews>
  <sheetFormatPr defaultRowHeight="14.4"/>
  <cols>
    <col min="1" max="1" width="14.77734375" bestFit="1" customWidth="1"/>
    <col min="2" max="2" width="30.44140625" bestFit="1" customWidth="1"/>
  </cols>
  <sheetData>
    <row r="1" spans="1:2">
      <c r="A1" t="str">
        <f>IT!A75</f>
        <v>EPAM US Equity</v>
      </c>
      <c r="B1" t="str">
        <f>IT!B75</f>
        <v>EPAM SYSTEMS INC</v>
      </c>
    </row>
    <row r="2" spans="1:2">
      <c r="A2" t="str">
        <f>IT!A76</f>
        <v>MPWR US Equity</v>
      </c>
      <c r="B2" t="str">
        <f>IT!B76</f>
        <v>MONOLITHIC POWER SYSTEMS INC</v>
      </c>
    </row>
    <row r="3" spans="1:2">
      <c r="A3" t="str">
        <f>IT!A77</f>
        <v>TYL US Equity</v>
      </c>
      <c r="B3" t="str">
        <f>IT!B77</f>
        <v>TYLER TECHNOLOGIES INC</v>
      </c>
    </row>
    <row r="4" spans="1:2">
      <c r="A4" t="str">
        <f>IT!A78</f>
        <v>ROP US Equity</v>
      </c>
      <c r="B4" t="str">
        <f>IT!B78</f>
        <v>ROPER TECHNOLOGIES INC</v>
      </c>
    </row>
    <row r="5" spans="1:2">
      <c r="A5" t="str">
        <f>IT!A79</f>
        <v>FTNT US Equity</v>
      </c>
      <c r="B5" t="str">
        <f>IT!B79</f>
        <v>FORTINET INC</v>
      </c>
    </row>
    <row r="6" spans="1:2">
      <c r="A6" t="str">
        <f>IT!A80</f>
        <v>GLW US Equity</v>
      </c>
      <c r="B6" t="str">
        <f>IT!B80</f>
        <v>CORNING INC</v>
      </c>
    </row>
    <row r="7" spans="1:2">
      <c r="A7" t="str">
        <f>IT!A81</f>
        <v>AAPL US Equity</v>
      </c>
      <c r="B7" t="str">
        <f>IT!B81</f>
        <v>APPLE INC</v>
      </c>
    </row>
    <row r="8" spans="1:2">
      <c r="A8" t="str">
        <f>IT!A82</f>
        <v>FICO US Equity</v>
      </c>
      <c r="B8" t="str">
        <f>IT!B82</f>
        <v>FAIR ISAAC CORP</v>
      </c>
    </row>
    <row r="9" spans="1:2">
      <c r="A9" t="str">
        <f>IT!A83</f>
        <v>SMCI US Equity</v>
      </c>
      <c r="B9" t="str">
        <f>IT!B83</f>
        <v>SUPER MICRO COMPUTER INC</v>
      </c>
    </row>
    <row r="10" spans="1:2">
      <c r="A10" t="str">
        <f>Materials!A34</f>
        <v>FCX US Equity</v>
      </c>
      <c r="B10" t="str">
        <f>Materials!B34</f>
        <v>FREEPORT-MCMORAN INC</v>
      </c>
    </row>
    <row r="11" spans="1:2">
      <c r="A11" t="str">
        <f>Materials!A35</f>
        <v>APD US Equity</v>
      </c>
      <c r="B11" t="str">
        <f>Materials!B35</f>
        <v>AIR PRODUCTS &amp; CHEMICALS INC</v>
      </c>
    </row>
    <row r="12" spans="1:2">
      <c r="A12" t="str">
        <f>Materials!A36</f>
        <v>CTVA US Equity</v>
      </c>
      <c r="B12" t="str">
        <f>Materials!B36</f>
        <v>CORTEVA INC</v>
      </c>
    </row>
    <row r="13" spans="1:2">
      <c r="A13" t="str">
        <f>Materials!A37</f>
        <v>CE US Equity</v>
      </c>
      <c r="B13" t="str">
        <f>Materials!B37</f>
        <v>CELANESE CORP</v>
      </c>
    </row>
    <row r="14" spans="1:2">
      <c r="A14" t="str">
        <f>Materials!A38</f>
        <v>PKG US Equity</v>
      </c>
      <c r="B14" t="str">
        <f>Materials!B38</f>
        <v>PACKAGING CORP OF AMERICA</v>
      </c>
    </row>
    <row r="15" spans="1:2">
      <c r="A15" t="str">
        <f>Materials!A39</f>
        <v>CF US Equity</v>
      </c>
      <c r="B15" t="str">
        <f>Materials!B39</f>
        <v>CF INDUSTRIES HOLDINGS INC</v>
      </c>
    </row>
    <row r="16" spans="1:2">
      <c r="A16" t="str">
        <f>'Health Care'!A70</f>
        <v>ABBV US Equity</v>
      </c>
      <c r="B16" t="str">
        <f>'Health Care'!B70</f>
        <v>ABBVIE INC</v>
      </c>
    </row>
    <row r="17" spans="1:2">
      <c r="A17" t="str">
        <f>'Health Care'!A71</f>
        <v>TMO US Equity</v>
      </c>
      <c r="B17" t="str">
        <f>'Health Care'!B71</f>
        <v>THERMO FISHER SCIENTIFIC INC</v>
      </c>
    </row>
    <row r="18" spans="1:2">
      <c r="A18" t="str">
        <f>'Health Care'!A72</f>
        <v>ABT US Equity</v>
      </c>
      <c r="B18" t="str">
        <f>'Health Care'!B72</f>
        <v>ABBOTT LABORATORIES</v>
      </c>
    </row>
    <row r="19" spans="1:2">
      <c r="A19" t="str">
        <f>'Health Care'!A73</f>
        <v>SYK US Equity</v>
      </c>
      <c r="B19" t="str">
        <f>'Health Care'!B73</f>
        <v>STRYKER CORP</v>
      </c>
    </row>
    <row r="20" spans="1:2">
      <c r="A20" t="str">
        <f>'Health Care'!A74</f>
        <v>MDT US Equity</v>
      </c>
      <c r="B20" t="str">
        <f>'Health Care'!B74</f>
        <v>MEDTRONIC PLC</v>
      </c>
    </row>
    <row r="21" spans="1:2">
      <c r="A21" t="str">
        <f>'Health Care'!A75</f>
        <v>BSX US Equity</v>
      </c>
      <c r="B21" t="str">
        <f>'Health Care'!B75</f>
        <v>BOSTON SCIENTIFIC CORP</v>
      </c>
    </row>
    <row r="22" spans="1:2">
      <c r="A22" t="str">
        <f>'Health Care'!A76</f>
        <v>CVS US Equity</v>
      </c>
      <c r="B22" t="str">
        <f>'Health Care'!B76</f>
        <v>CVS HEALTH CORP</v>
      </c>
    </row>
    <row r="23" spans="1:2">
      <c r="A23" t="str">
        <f>'Health Care'!A77</f>
        <v>BDX US Equity</v>
      </c>
      <c r="B23" t="str">
        <f>'Health Care'!B77</f>
        <v>BECTON DICKINSON AND CO</v>
      </c>
    </row>
    <row r="24" spans="1:2">
      <c r="A24" t="str">
        <f>'Health Care'!A78</f>
        <v>MRNA US Equity</v>
      </c>
      <c r="B24" t="str">
        <f>'Health Care'!B78</f>
        <v>MODERNA INC</v>
      </c>
    </row>
    <row r="25" spans="1:2">
      <c r="A25" t="str">
        <f>'Health Care'!A79</f>
        <v>CRL US Equity</v>
      </c>
      <c r="B25" t="str">
        <f>'Health Care'!B79</f>
        <v>CHARLES RIVER LABORATORIES</v>
      </c>
    </row>
    <row r="26" spans="1:2">
      <c r="A26" t="str">
        <f>'Health Care'!A80</f>
        <v>UHS US Equity</v>
      </c>
      <c r="B26" t="str">
        <f>'Health Care'!B80</f>
        <v>UNIVERSAL HEALTH SERVICES-B</v>
      </c>
    </row>
    <row r="27" spans="1:2">
      <c r="A27" t="str">
        <f>'Health Care'!A81</f>
        <v>BIO US Equity</v>
      </c>
      <c r="B27" t="str">
        <f>'Health Care'!B81</f>
        <v>BIO-RAD LABORATORIES-A</v>
      </c>
    </row>
    <row r="28" spans="1:2">
      <c r="A28" t="str">
        <f>'Health Care'!A82</f>
        <v>MDT US Equity</v>
      </c>
      <c r="B28" t="str">
        <f>'Health Care'!B82</f>
        <v>MEDTRONIC PLC</v>
      </c>
    </row>
    <row r="29" spans="1:2">
      <c r="A29" t="str">
        <f>'Health Care'!A83</f>
        <v>RVTY US Equity</v>
      </c>
      <c r="B29" t="str">
        <f>'Health Care'!B83</f>
        <v>REVVITY INC</v>
      </c>
    </row>
    <row r="30" spans="1:2">
      <c r="A30" t="str">
        <f>Utilities!A36</f>
        <v>NRG US Equity</v>
      </c>
      <c r="B30" t="str">
        <f>Utilities!B36</f>
        <v>NRG ENERGY INC</v>
      </c>
    </row>
    <row r="31" spans="1:2">
      <c r="A31" t="str">
        <f>Utilities!A37</f>
        <v>CEG US Equity</v>
      </c>
      <c r="B31" t="str">
        <f>Utilities!B37</f>
        <v>CONSTELLATION ENERGY</v>
      </c>
    </row>
    <row r="32" spans="1:2">
      <c r="A32" t="str">
        <f>Utilities!A38</f>
        <v>PPL US Equity</v>
      </c>
      <c r="B32" t="str">
        <f>Utilities!B38</f>
        <v>PPL CORP</v>
      </c>
    </row>
    <row r="33" spans="1:2">
      <c r="A33" t="str">
        <f>Utilities!A39</f>
        <v>FE US Equity</v>
      </c>
      <c r="B33" t="str">
        <f>Utilities!B39</f>
        <v>FIRSTENERGY CORP</v>
      </c>
    </row>
    <row r="34" spans="1:2">
      <c r="A34" t="str">
        <f>Utilities!A40</f>
        <v>PCG US Equity</v>
      </c>
      <c r="B34" t="str">
        <f>Utilities!B40</f>
        <v>P G &amp; E CORP</v>
      </c>
    </row>
    <row r="35" spans="1:2">
      <c r="A35" t="str">
        <f>'Real Estate'!A37</f>
        <v>PSA US Equity</v>
      </c>
      <c r="B35" t="str">
        <f>'Real Estate'!B37</f>
        <v>PUBLIC STORAGE</v>
      </c>
    </row>
    <row r="36" spans="1:2">
      <c r="A36" t="str">
        <f>'Real Estate'!A38</f>
        <v>CPT US Equity</v>
      </c>
      <c r="B36" t="str">
        <f>'Real Estate'!B38</f>
        <v>CAMDEN PROPERTY TRUST</v>
      </c>
    </row>
    <row r="37" spans="1:2">
      <c r="A37" t="str">
        <f>'Real Estate'!A39</f>
        <v>INVH US Equity</v>
      </c>
      <c r="B37" t="str">
        <f>'Real Estate'!B39</f>
        <v>INVITATION HOMES INC</v>
      </c>
    </row>
    <row r="38" spans="1:2">
      <c r="A38" t="str">
        <f>'Real Estate'!A40</f>
        <v>MAA US Equity</v>
      </c>
      <c r="B38" t="str">
        <f>'Real Estate'!B40</f>
        <v>MID-AMERICA APARTMENT COMM</v>
      </c>
    </row>
    <row r="39" spans="1:2">
      <c r="A39" t="str">
        <f>'Real Estate'!A41</f>
        <v>KIM US Equity</v>
      </c>
      <c r="B39" t="str">
        <f>'Real Estate'!B41</f>
        <v>KIMCO REALTY CORP</v>
      </c>
    </row>
    <row r="40" spans="1:2">
      <c r="A40" t="str">
        <f>'Real Estate'!A42</f>
        <v>VICI US Equity</v>
      </c>
      <c r="B40" t="str">
        <f>'Real Estate'!B42</f>
        <v>VICI PROPERTIES INC</v>
      </c>
    </row>
    <row r="41" spans="1:2">
      <c r="A41" t="str">
        <f>'Real Estate'!A43</f>
        <v>ARE US Equity</v>
      </c>
      <c r="B41" t="str">
        <f>'Real Estate'!B43</f>
        <v>ALEXANDRIA REAL ESTATE EQUIT</v>
      </c>
    </row>
    <row r="42" spans="1:2">
      <c r="A42" t="str">
        <f>'Real Estate'!A44</f>
        <v>VTR US Equity</v>
      </c>
      <c r="B42" t="str">
        <f>'Real Estate'!B44</f>
        <v>VENTAS INC</v>
      </c>
    </row>
    <row r="43" spans="1:2">
      <c r="A43" t="str">
        <f>'Real Estate'!A45</f>
        <v>SPG US Equity</v>
      </c>
      <c r="B43" t="str">
        <f>'Real Estate'!B45</f>
        <v>SIMON PROPERTY GROUP INC</v>
      </c>
    </row>
    <row r="44" spans="1:2">
      <c r="A44" t="str">
        <f>Financials!A77</f>
        <v>BRK/B US Equity</v>
      </c>
      <c r="B44" t="str">
        <f>Financials!B77</f>
        <v>BERKSHIRE HATHAWAY INC-CL B</v>
      </c>
    </row>
    <row r="45" spans="1:2">
      <c r="A45" t="str">
        <f>Financials!A78</f>
        <v>WTW US Equity</v>
      </c>
      <c r="B45" t="str">
        <f>Financials!B78</f>
        <v>WILLIS TOWERS WATSON PLC</v>
      </c>
    </row>
    <row r="46" spans="1:2">
      <c r="A46" t="str">
        <f>Financials!A79</f>
        <v>SCHW US Equity</v>
      </c>
      <c r="B46" t="str">
        <f>Financials!B79</f>
        <v>SCHWAB (CHARLES) CORP</v>
      </c>
    </row>
    <row r="47" spans="1:2">
      <c r="A47" t="str">
        <f>Financials!A80</f>
        <v>CB US Equity</v>
      </c>
      <c r="B47" t="str">
        <f>Financials!B80</f>
        <v>CHUBB LTD</v>
      </c>
    </row>
    <row r="48" spans="1:2">
      <c r="A48" t="str">
        <f>Financials!A81</f>
        <v>CME US Equity</v>
      </c>
      <c r="B48" t="str">
        <f>Financials!B81</f>
        <v>CME GROUP INC</v>
      </c>
    </row>
    <row r="49" spans="1:2">
      <c r="A49" t="str">
        <f>Financials!A82</f>
        <v>AON US Equity</v>
      </c>
      <c r="B49" t="str">
        <f>Financials!B82</f>
        <v>AON PLC-CLASS A</v>
      </c>
    </row>
    <row r="50" spans="1:2">
      <c r="A50" t="str">
        <f>Financials!A83</f>
        <v>AJG US Equity</v>
      </c>
      <c r="B50" t="str">
        <f>Financials!B83</f>
        <v>ARTHUR J GALLAGHER &amp; CO</v>
      </c>
    </row>
    <row r="51" spans="1:2">
      <c r="A51" t="str">
        <f>Financials!A84</f>
        <v>AIG US Equity</v>
      </c>
      <c r="B51" t="str">
        <f>Financials!B84</f>
        <v>AMERICAN INTERNATIONAL GROUP</v>
      </c>
    </row>
    <row r="52" spans="1:2">
      <c r="A52" t="str">
        <f>Financials!A85</f>
        <v>AFL US Equity</v>
      </c>
      <c r="B52" t="str">
        <f>Financials!B85</f>
        <v>AFLAC INC</v>
      </c>
    </row>
    <row r="53" spans="1:2">
      <c r="A53" t="str">
        <f>Financials!A86</f>
        <v>ALL US Equity</v>
      </c>
      <c r="B53" t="str">
        <f>Financials!B86</f>
        <v>ALLSTATE CORP</v>
      </c>
    </row>
    <row r="54" spans="1:2">
      <c r="A54" t="str">
        <f>Financials!A87</f>
        <v>ACGL US Equity</v>
      </c>
      <c r="B54" t="str">
        <f>Financials!B87</f>
        <v>ARCH CAPITAL GROUP LTD</v>
      </c>
    </row>
    <row r="55" spans="1:2">
      <c r="A55" t="str">
        <f>Financials!A88</f>
        <v>GPN US Equity</v>
      </c>
      <c r="B55" t="str">
        <f>Financials!B88</f>
        <v>GLOBAL PAYMENTS INC</v>
      </c>
    </row>
    <row r="56" spans="1:2">
      <c r="A56" t="str">
        <f>Financials!A89</f>
        <v>TROW US Equity</v>
      </c>
      <c r="B56" t="str">
        <f>Financials!B89</f>
        <v>T ROWE PRICE GROUP INC</v>
      </c>
    </row>
    <row r="57" spans="1:2">
      <c r="A57" t="str">
        <f>Financials!A90</f>
        <v>BRO US Equity</v>
      </c>
      <c r="B57" t="str">
        <f>Financials!B90</f>
        <v>BROWN &amp; BROWN INC</v>
      </c>
    </row>
    <row r="58" spans="1:2">
      <c r="A58" t="str">
        <f>Financials!A91</f>
        <v>MTB US Equity</v>
      </c>
      <c r="B58" t="str">
        <f>Financials!B91</f>
        <v>M &amp; T BANK CORP</v>
      </c>
    </row>
    <row r="59" spans="1:2">
      <c r="A59" t="str">
        <f>Financials!A92</f>
        <v>EG US Equity</v>
      </c>
      <c r="B59" t="str">
        <f>Financials!B92</f>
        <v>EVEREST GROUP LTD</v>
      </c>
    </row>
    <row r="60" spans="1:2">
      <c r="A60" t="str">
        <f>Energy!A29</f>
        <v>XOM US Equity</v>
      </c>
      <c r="B60" t="str">
        <f>Energy!B29</f>
        <v>EXXON MOBIL CORP</v>
      </c>
    </row>
    <row r="61" spans="1:2">
      <c r="A61" t="str">
        <f>Energy!A30</f>
        <v>CTRA US Equity</v>
      </c>
      <c r="B61" t="str">
        <f>Energy!B30</f>
        <v>COTERRA ENERGY INC</v>
      </c>
    </row>
    <row r="62" spans="1:2">
      <c r="A62" t="str">
        <f>'Consumer Discretionary'!A61</f>
        <v>TJX US Equity</v>
      </c>
      <c r="B62" t="str">
        <f>'Consumer Discretionary'!B61</f>
        <v>TJX COMPANIES INC</v>
      </c>
    </row>
    <row r="63" spans="1:2">
      <c r="A63" t="str">
        <f>'Consumer Discretionary'!A62</f>
        <v>SBUX US Equity</v>
      </c>
      <c r="B63" t="str">
        <f>'Consumer Discretionary'!B62</f>
        <v>STARBUCKS CORP</v>
      </c>
    </row>
    <row r="64" spans="1:2">
      <c r="A64" t="str">
        <f>'Consumer Discretionary'!A63</f>
        <v>LEN US Equity</v>
      </c>
      <c r="B64" t="str">
        <f>'Consumer Discretionary'!B63</f>
        <v>LENNAR CORP-A</v>
      </c>
    </row>
    <row r="65" spans="1:2">
      <c r="A65" t="str">
        <f>'Consumer Discretionary'!A64</f>
        <v>ULTA US Equity</v>
      </c>
      <c r="B65" t="str">
        <f>'Consumer Discretionary'!B64</f>
        <v>ULTA BEAUTY INC</v>
      </c>
    </row>
    <row r="66" spans="1:2">
      <c r="A66" t="str">
        <f>'Consumer Discretionary'!A65</f>
        <v>AMZN US Equity</v>
      </c>
      <c r="B66" t="str">
        <f>'Consumer Discretionary'!B65</f>
        <v>AMAZON.COM INC</v>
      </c>
    </row>
    <row r="67" spans="1:2">
      <c r="A67" t="str">
        <f>'Consumer Discretionary'!A66</f>
        <v>CMG US Equity</v>
      </c>
      <c r="B67" t="str">
        <f>'Consumer Discretionary'!B66</f>
        <v>CHIPOTLE MEXICAN GRILL INC</v>
      </c>
    </row>
    <row r="68" spans="1:2">
      <c r="A68" t="str">
        <f>'Consumer Discretionary'!A67</f>
        <v>MAR US Equity</v>
      </c>
      <c r="B68" t="str">
        <f>'Consumer Discretionary'!B67</f>
        <v>MARRIOTT INTERNATIONAL -CL A</v>
      </c>
    </row>
    <row r="69" spans="1:2">
      <c r="A69" t="str">
        <f>'Consumer Discretionary'!A68</f>
        <v>GM US Equity</v>
      </c>
      <c r="B69" t="str">
        <f>'Consumer Discretionary'!B68</f>
        <v>GENERAL MOTORS CO</v>
      </c>
    </row>
    <row r="70" spans="1:2">
      <c r="A70" t="str">
        <f>'Consumer Discretionary'!A69</f>
        <v>ROST US Equity</v>
      </c>
      <c r="B70" t="str">
        <f>'Consumer Discretionary'!B69</f>
        <v>ROSS STORES INC</v>
      </c>
    </row>
    <row r="71" spans="1:2">
      <c r="A71" t="str">
        <f>'Consumer Discretionary'!A70</f>
        <v>YUM US Equity</v>
      </c>
      <c r="B71" t="str">
        <f>'Consumer Discretionary'!B70</f>
        <v>YUM! BRANDS INC</v>
      </c>
    </row>
    <row r="72" spans="1:2">
      <c r="A72" t="str">
        <f>'Consumer Discretionary'!A71</f>
        <v>LVS US Equity</v>
      </c>
      <c r="B72" t="str">
        <f>'Consumer Discretionary'!B71</f>
        <v>LAS VEGAS SANDS CORP</v>
      </c>
    </row>
    <row r="73" spans="1:2">
      <c r="A73" t="str">
        <f>'Consumer Discretionary'!A72</f>
        <v>RCL US Equity</v>
      </c>
      <c r="B73" t="str">
        <f>'Consumer Discretionary'!B72</f>
        <v>ROYAL CARIBBEAN CRUISES LTD</v>
      </c>
    </row>
    <row r="74" spans="1:2">
      <c r="A74" t="str">
        <f>'Consumer Discretionary'!A73</f>
        <v>GRMN US Equity</v>
      </c>
      <c r="B74" t="str">
        <f>'Consumer Discretionary'!B73</f>
        <v>GARMIN LTD</v>
      </c>
    </row>
    <row r="75" spans="1:2">
      <c r="A75" t="str">
        <f>'Consumer Discretionary'!A74</f>
        <v>DRI US Equity</v>
      </c>
      <c r="B75" t="str">
        <f>'Consumer Discretionary'!B74</f>
        <v>DARDEN RESTAURANTS INC</v>
      </c>
    </row>
    <row r="76" spans="1:2">
      <c r="A76" t="str">
        <f>'Consumer Discretionary'!A75</f>
        <v>DPZ US Equity</v>
      </c>
      <c r="B76" t="str">
        <f>'Consumer Discretionary'!B75</f>
        <v>DOMINO'S PIZZA INC</v>
      </c>
    </row>
    <row r="77" spans="1:2">
      <c r="A77" t="str">
        <f>'Consumer Discretionary'!A76</f>
        <v>MGM US Equity</v>
      </c>
      <c r="B77" t="str">
        <f>'Consumer Discretionary'!B76</f>
        <v>MGM RESORTS INTERNATIONAL</v>
      </c>
    </row>
    <row r="78" spans="1:2">
      <c r="A78" t="str">
        <f>'Consumer Discretionary'!A77</f>
        <v>LOW US Equity</v>
      </c>
      <c r="B78" t="str">
        <f>'Consumer Discretionary'!B77</f>
        <v>LOWE'S COS INC</v>
      </c>
    </row>
    <row r="79" spans="1:2">
      <c r="A79" t="str">
        <f>'Consumer Discretionary'!A78</f>
        <v>ROST US Equity</v>
      </c>
      <c r="B79" t="str">
        <f>'Consumer Discretionary'!B78</f>
        <v>ROSS STORES INC</v>
      </c>
    </row>
    <row r="80" spans="1:2">
      <c r="A80" t="str">
        <f>'Consumer Discretionary'!A79</f>
        <v>LEN US Equity</v>
      </c>
      <c r="B80" t="str">
        <f>'Consumer Discretionary'!B79</f>
        <v>LENNAR CORP-A</v>
      </c>
    </row>
    <row r="81" spans="1:2">
      <c r="A81" t="str">
        <f>'Consumer Discretionary'!A80</f>
        <v>RL US Equity</v>
      </c>
      <c r="B81" t="str">
        <f>'Consumer Discretionary'!B80</f>
        <v>RALPH LAUREN CORP</v>
      </c>
    </row>
    <row r="82" spans="1:2">
      <c r="A82" t="str">
        <f>'Consumer Staples'!A45</f>
        <v>STZ US Equity</v>
      </c>
      <c r="B82" t="str">
        <f>'Consumer Staples'!B45</f>
        <v>CONSTELLATION BRANDS INC-A</v>
      </c>
    </row>
    <row r="83" spans="1:2">
      <c r="A83" t="str">
        <f>'Consumer Staples'!A46</f>
        <v>DLTR US Equity</v>
      </c>
      <c r="B83" t="str">
        <f>'Consumer Staples'!B46</f>
        <v>DOLLAR TREE INC</v>
      </c>
    </row>
    <row r="84" spans="1:2">
      <c r="A84" t="str">
        <f>'Consumer Staples'!A47</f>
        <v>WMT US Equity</v>
      </c>
      <c r="B84" t="str">
        <f>'Consumer Staples'!B47</f>
        <v>WALMART INC</v>
      </c>
    </row>
    <row r="85" spans="1:2">
      <c r="A85" t="str">
        <f>'Consumer Staples'!A48</f>
        <v>PM US Equity</v>
      </c>
      <c r="B85" t="str">
        <f>'Consumer Staples'!B48</f>
        <v>PHILIP MORRIS INTERNATIONAL</v>
      </c>
    </row>
    <row r="86" spans="1:2">
      <c r="A86" t="str">
        <f>'Consumer Staples'!A49</f>
        <v>KVUE US Equity</v>
      </c>
      <c r="B86" t="str">
        <f>'Consumer Staples'!B49</f>
        <v>KENVUE INC</v>
      </c>
    </row>
    <row r="87" spans="1:2">
      <c r="A87" t="str">
        <f>'Consumer Staples'!A50</f>
        <v>TSN US Equity</v>
      </c>
      <c r="B87" t="str">
        <f>'Consumer Staples'!B50</f>
        <v>TYSON FOODS INC-CL A</v>
      </c>
    </row>
    <row r="88" spans="1:2">
      <c r="A88" t="str">
        <f>Industrials!A84</f>
        <v>BA US Equity</v>
      </c>
      <c r="B88" t="str">
        <f>Industrials!B84</f>
        <v>BOEING CO/THE</v>
      </c>
    </row>
    <row r="89" spans="1:2">
      <c r="A89" t="str">
        <f>Industrials!A85</f>
        <v>PH US Equity</v>
      </c>
      <c r="B89" t="str">
        <f>Industrials!B85</f>
        <v>PARKER HANNIFIN CORP</v>
      </c>
    </row>
    <row r="90" spans="1:2">
      <c r="A90" t="str">
        <f>Industrials!A86</f>
        <v>PCAR US Equity</v>
      </c>
      <c r="B90" t="str">
        <f>Industrials!B86</f>
        <v>PACCAR INC</v>
      </c>
    </row>
    <row r="91" spans="1:2">
      <c r="A91" t="str">
        <f>Industrials!A87</f>
        <v>AME US Equity</v>
      </c>
      <c r="B91" t="str">
        <f>Industrials!B87</f>
        <v>AMETEK INC</v>
      </c>
    </row>
    <row r="92" spans="1:2">
      <c r="A92" t="str">
        <f>Industrials!A88</f>
        <v>EFX US Equity</v>
      </c>
      <c r="B92" t="str">
        <f>Industrials!B88</f>
        <v>EQUIFAX INC</v>
      </c>
    </row>
    <row r="93" spans="1:2">
      <c r="A93" t="str">
        <f>Industrials!A89</f>
        <v>HWM US Equity</v>
      </c>
      <c r="B93" t="str">
        <f>Industrials!B89</f>
        <v>HOWMET AEROSPACE INC</v>
      </c>
    </row>
    <row r="94" spans="1:2">
      <c r="A94" t="str">
        <f>Industrials!A90</f>
        <v>ROL US Equity</v>
      </c>
      <c r="B94" t="str">
        <f>Industrials!B90</f>
        <v>ROLLINS INC</v>
      </c>
    </row>
    <row r="95" spans="1:2">
      <c r="A95" t="str">
        <f>Industrials!A91</f>
        <v>MAS US Equity</v>
      </c>
      <c r="B95" t="str">
        <f>Industrials!B91</f>
        <v>MASCO CORP</v>
      </c>
    </row>
    <row r="96" spans="1:2">
      <c r="A96" t="str">
        <f>Industrials!A92</f>
        <v>SNA US Equity</v>
      </c>
      <c r="B96" t="str">
        <f>Industrials!B92</f>
        <v>SNAP-ON INC</v>
      </c>
    </row>
    <row r="97" spans="1:2">
      <c r="A97" t="str">
        <f>Industrials!A93</f>
        <v>SWK US Equity</v>
      </c>
      <c r="B97" t="str">
        <f>Industrials!B93</f>
        <v>STANLEY BLACK &amp; DECKER INC</v>
      </c>
    </row>
    <row r="98" spans="1:2">
      <c r="A98" t="str">
        <f>Industrials!A94</f>
        <v>AOS US Equity</v>
      </c>
      <c r="B98" t="str">
        <f>Industrials!B94</f>
        <v>SMITH (A.O.) CORP</v>
      </c>
    </row>
    <row r="99" spans="1:2">
      <c r="A99" t="str">
        <f>Industrials!A95</f>
        <v>GWW US Equity</v>
      </c>
      <c r="B99" t="str">
        <f>Industrials!B95</f>
        <v>WW GRAINGER INC</v>
      </c>
    </row>
    <row r="100" spans="1:2">
      <c r="A100" t="str">
        <f>Industrials!A96</f>
        <v>VLTO US Equity</v>
      </c>
      <c r="B100" t="str">
        <f>Industrials!B96</f>
        <v>VERALTO CORP</v>
      </c>
    </row>
    <row r="101" spans="1:2">
      <c r="B101">
        <f>Industrials!B97</f>
        <v>0</v>
      </c>
    </row>
    <row r="102" spans="1:2">
      <c r="A102">
        <f>Industrials!A98</f>
        <v>0</v>
      </c>
      <c r="B102">
        <f>Industrials!B98</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F5B80-07CB-42FE-A57A-1A05E9B1376F}">
  <dimension ref="A1:C38"/>
  <sheetViews>
    <sheetView tabSelected="1" topLeftCell="A12" workbookViewId="0">
      <selection sqref="A1:C38"/>
    </sheetView>
  </sheetViews>
  <sheetFormatPr defaultRowHeight="14.4"/>
  <cols>
    <col min="1" max="1" width="12" bestFit="1" customWidth="1"/>
    <col min="2" max="2" width="29.88671875" bestFit="1" customWidth="1"/>
  </cols>
  <sheetData>
    <row r="1" spans="1:3">
      <c r="A1" s="6" t="s">
        <v>1227</v>
      </c>
      <c r="B1" s="6" t="s">
        <v>1233</v>
      </c>
      <c r="C1" s="6" t="s">
        <v>1234</v>
      </c>
    </row>
    <row r="2" spans="1:3">
      <c r="A2">
        <f>Utilities!BM4</f>
        <v>7.7333333333333325</v>
      </c>
      <c r="B2" t="str">
        <f>Utilities!A4</f>
        <v>AWK US Equity</v>
      </c>
      <c r="C2" s="6" t="s">
        <v>1235</v>
      </c>
    </row>
    <row r="3" spans="1:3">
      <c r="A3">
        <f>Utilities!BM5</f>
        <v>7.9499999999999984</v>
      </c>
      <c r="B3" t="str">
        <f>Utilities!A5</f>
        <v>EVRG US Equity</v>
      </c>
      <c r="C3" s="6" t="s">
        <v>1235</v>
      </c>
    </row>
    <row r="4" spans="1:3">
      <c r="A4">
        <f>Utilities!BM6</f>
        <v>9</v>
      </c>
      <c r="B4" t="str">
        <f>Utilities!A6</f>
        <v>LNT US Equity</v>
      </c>
      <c r="C4" s="6" t="s">
        <v>1235</v>
      </c>
    </row>
    <row r="5" spans="1:3">
      <c r="A5">
        <f>Utilities!BM7</f>
        <v>10.316666666666666</v>
      </c>
      <c r="B5" t="str">
        <f>Utilities!A7</f>
        <v>EIX US Equity</v>
      </c>
      <c r="C5" s="6" t="s">
        <v>1235</v>
      </c>
    </row>
    <row r="6" spans="1:3">
      <c r="A6">
        <f>Communication!BM4</f>
        <v>5.5166666666666657</v>
      </c>
      <c r="B6" t="str">
        <f>Communication!A4</f>
        <v>MTCH US Equity</v>
      </c>
      <c r="C6" s="6" t="s">
        <v>1235</v>
      </c>
    </row>
    <row r="7" spans="1:3">
      <c r="A7">
        <f>Communication!BM6</f>
        <v>7.8666666666666654</v>
      </c>
      <c r="B7" t="str">
        <f>Communication!A6</f>
        <v>VZ US Equity</v>
      </c>
      <c r="C7" s="6" t="s">
        <v>1235</v>
      </c>
    </row>
    <row r="8" spans="1:3">
      <c r="A8">
        <f>Communication!BM7</f>
        <v>8.5666666666666664</v>
      </c>
      <c r="B8" t="str">
        <f>Communication!A7</f>
        <v>DIS US Equity</v>
      </c>
      <c r="C8" s="6" t="s">
        <v>1235</v>
      </c>
    </row>
    <row r="9" spans="1:3">
      <c r="A9">
        <f>Communication!BM8</f>
        <v>8.6999999999999993</v>
      </c>
      <c r="B9" t="str">
        <f>Communication!A8</f>
        <v>TMUS US Equity</v>
      </c>
      <c r="C9" s="6" t="s">
        <v>1235</v>
      </c>
    </row>
    <row r="10" spans="1:3">
      <c r="A10">
        <f>Communication!BM9</f>
        <v>9.0833333333333321</v>
      </c>
      <c r="B10" t="str">
        <f>Communication!A9</f>
        <v>IPG US Equity</v>
      </c>
      <c r="C10" s="6" t="s">
        <v>1235</v>
      </c>
    </row>
    <row r="11" spans="1:3">
      <c r="A11">
        <f>Industrials!BM4</f>
        <v>16.666666666666668</v>
      </c>
      <c r="B11" t="str">
        <f>Industrials!A4</f>
        <v>EXPD US Equity</v>
      </c>
      <c r="C11" s="6" t="s">
        <v>1235</v>
      </c>
    </row>
    <row r="12" spans="1:3">
      <c r="A12">
        <f>Industrials!BM5</f>
        <v>17.749999999999996</v>
      </c>
      <c r="B12" t="str">
        <f>Industrials!A5</f>
        <v>J US Equity</v>
      </c>
      <c r="C12" s="6" t="s">
        <v>1235</v>
      </c>
    </row>
    <row r="13" spans="1:3">
      <c r="A13">
        <f>Industrials!BM6</f>
        <v>19.758333333333333</v>
      </c>
      <c r="B13" t="str">
        <f>Industrials!A6</f>
        <v>CHRW US Equity</v>
      </c>
      <c r="C13" s="6" t="s">
        <v>1235</v>
      </c>
    </row>
    <row r="14" spans="1:3">
      <c r="A14">
        <f>'Consumer Staples'!BM4</f>
        <v>6.85</v>
      </c>
      <c r="B14" t="str">
        <f>'Consumer Staples'!A4</f>
        <v>HSY US Equity</v>
      </c>
      <c r="C14" s="6" t="s">
        <v>1235</v>
      </c>
    </row>
    <row r="15" spans="1:3">
      <c r="A15">
        <f>'Consumer Staples'!BM5</f>
        <v>9.3583333333333325</v>
      </c>
      <c r="B15" t="str">
        <f>'Consumer Staples'!A5</f>
        <v>CLX US Equity</v>
      </c>
      <c r="C15" s="6" t="s">
        <v>1235</v>
      </c>
    </row>
    <row r="16" spans="1:3">
      <c r="A16">
        <f>'Consumer Staples'!BM6</f>
        <v>10.199999999999999</v>
      </c>
      <c r="B16" t="str">
        <f>'Consumer Staples'!A6</f>
        <v>CPB US Equity</v>
      </c>
      <c r="C16" s="6" t="s">
        <v>1235</v>
      </c>
    </row>
    <row r="17" spans="1:3">
      <c r="A17">
        <f>'Consumer Staples'!BM7</f>
        <v>11.083333333333332</v>
      </c>
      <c r="B17" t="str">
        <f>'Consumer Staples'!A7</f>
        <v>MKC US Equity</v>
      </c>
      <c r="C17" s="6" t="s">
        <v>1235</v>
      </c>
    </row>
    <row r="18" spans="1:3">
      <c r="A18">
        <f>'Consumer Discretionary'!BM4</f>
        <v>14.399999999999999</v>
      </c>
      <c r="B18" t="str">
        <f>'Consumer Discretionary'!A4</f>
        <v>WYNN US Equity</v>
      </c>
      <c r="C18" s="6" t="s">
        <v>1235</v>
      </c>
    </row>
    <row r="19" spans="1:3">
      <c r="A19">
        <f>'Consumer Discretionary'!BM5</f>
        <v>14.591666666666665</v>
      </c>
      <c r="B19" t="str">
        <f>'Consumer Discretionary'!A5</f>
        <v>CZR US Equity</v>
      </c>
      <c r="C19" s="6" t="s">
        <v>1235</v>
      </c>
    </row>
    <row r="20" spans="1:3">
      <c r="A20">
        <f>Energy!BM4</f>
        <v>7.0499999999999989</v>
      </c>
      <c r="B20" t="str">
        <f>Energy!A4</f>
        <v>MRO US Equity</v>
      </c>
      <c r="C20" s="6" t="s">
        <v>1235</v>
      </c>
    </row>
    <row r="21" spans="1:3">
      <c r="A21">
        <f>Energy!BM5</f>
        <v>8.8833333333333329</v>
      </c>
      <c r="B21" t="str">
        <f>Energy!A5</f>
        <v>EQT US Equity</v>
      </c>
      <c r="C21" s="6" t="s">
        <v>1235</v>
      </c>
    </row>
    <row r="22" spans="1:3">
      <c r="A22">
        <f>Energy!BM6</f>
        <v>9.1333333333333329</v>
      </c>
      <c r="B22" t="str">
        <f>Energy!A6</f>
        <v>BKR US Equity</v>
      </c>
      <c r="C22" s="6" t="s">
        <v>1235</v>
      </c>
    </row>
    <row r="23" spans="1:3">
      <c r="A23">
        <f>Financials!BM4</f>
        <v>13.908333333333331</v>
      </c>
      <c r="B23" t="str">
        <f>Financials!A4</f>
        <v>CBOE US Equity</v>
      </c>
      <c r="C23" s="6" t="s">
        <v>1235</v>
      </c>
    </row>
    <row r="24" spans="1:3">
      <c r="A24">
        <f>Financials!BM5</f>
        <v>14.008333333333333</v>
      </c>
      <c r="B24" t="str">
        <f>Financials!A5</f>
        <v>SYF US Equity</v>
      </c>
      <c r="C24" s="6" t="s">
        <v>1235</v>
      </c>
    </row>
    <row r="25" spans="1:3">
      <c r="A25">
        <f>Financials!BM6</f>
        <v>16.825000000000003</v>
      </c>
      <c r="B25" t="str">
        <f>Financials!A6</f>
        <v>FDS US Equity</v>
      </c>
      <c r="C25" s="6" t="s">
        <v>1235</v>
      </c>
    </row>
    <row r="26" spans="1:3">
      <c r="A26">
        <f>'Real Estate'!BM4</f>
        <v>6.8</v>
      </c>
      <c r="B26" t="str">
        <f>'Real Estate'!A4</f>
        <v>ESS US Equity</v>
      </c>
      <c r="C26" s="6" t="s">
        <v>1235</v>
      </c>
    </row>
    <row r="27" spans="1:3">
      <c r="A27">
        <f>'Real Estate'!BM5</f>
        <v>8.85</v>
      </c>
      <c r="B27" t="str">
        <f>'Real Estate'!A5</f>
        <v>DOC US Equity</v>
      </c>
      <c r="C27" s="6" t="s">
        <v>1235</v>
      </c>
    </row>
    <row r="28" spans="1:3">
      <c r="A28">
        <f>'Real Estate'!BM6</f>
        <v>9.1166666666666671</v>
      </c>
      <c r="B28" t="str">
        <f>'Real Estate'!A6</f>
        <v>UDR US Equity</v>
      </c>
      <c r="C28" s="6" t="s">
        <v>1235</v>
      </c>
    </row>
    <row r="29" spans="1:3">
      <c r="A29">
        <f>IT!BM4</f>
        <v>12.266666666666666</v>
      </c>
      <c r="B29" t="str">
        <f>IT!A4</f>
        <v>ADSK US Equity</v>
      </c>
      <c r="C29" s="6" t="s">
        <v>1235</v>
      </c>
    </row>
    <row r="30" spans="1:3">
      <c r="A30">
        <f>IT!BM5</f>
        <v>15.25</v>
      </c>
      <c r="B30" t="str">
        <f>IT!A5</f>
        <v>INTU US Equity</v>
      </c>
      <c r="C30" s="6" t="s">
        <v>1235</v>
      </c>
    </row>
    <row r="31" spans="1:3">
      <c r="A31">
        <f>IT!BM6</f>
        <v>19.508333333333333</v>
      </c>
      <c r="B31" t="str">
        <f>IT!A6</f>
        <v>ADBE US Equity</v>
      </c>
      <c r="C31" s="6" t="s">
        <v>1235</v>
      </c>
    </row>
    <row r="32" spans="1:3">
      <c r="A32">
        <f>Materials!BM4</f>
        <v>5.0333333333333332</v>
      </c>
      <c r="B32" t="str">
        <f>Materials!A4</f>
        <v>NEM US Equity</v>
      </c>
      <c r="C32" s="6" t="s">
        <v>1235</v>
      </c>
    </row>
    <row r="33" spans="1:3">
      <c r="A33">
        <f>Materials!BM5</f>
        <v>6.5166666666666666</v>
      </c>
      <c r="B33" t="str">
        <f>Materials!A5</f>
        <v>ALB US Equity</v>
      </c>
      <c r="C33" s="6" t="s">
        <v>1235</v>
      </c>
    </row>
    <row r="34" spans="1:3">
      <c r="A34">
        <f>Materials!BM6</f>
        <v>9.1499999999999986</v>
      </c>
      <c r="B34" t="str">
        <f>Materials!A6</f>
        <v>FMC US Equity</v>
      </c>
      <c r="C34" s="6" t="s">
        <v>1235</v>
      </c>
    </row>
    <row r="35" spans="1:3">
      <c r="A35">
        <f>Materials!BM7</f>
        <v>9.7333333333333307</v>
      </c>
      <c r="B35" t="str">
        <f>Materials!A7</f>
        <v>CE US Equity</v>
      </c>
      <c r="C35" s="6" t="s">
        <v>1235</v>
      </c>
    </row>
    <row r="36" spans="1:3">
      <c r="A36">
        <f>'Health Care'!BM4</f>
        <v>19.024999999999999</v>
      </c>
      <c r="B36" t="str">
        <f>'Health Care'!A4</f>
        <v>MRK US Equity</v>
      </c>
      <c r="C36" s="6" t="s">
        <v>1235</v>
      </c>
    </row>
    <row r="37" spans="1:3">
      <c r="A37">
        <f>'Health Care'!BM5</f>
        <v>19.233333333333334</v>
      </c>
      <c r="B37" t="str">
        <f>'Health Care'!A5</f>
        <v>LLY US Equity</v>
      </c>
      <c r="C37" s="6" t="s">
        <v>1235</v>
      </c>
    </row>
    <row r="38" spans="1:3">
      <c r="A38">
        <f>'Health Care'!BM6</f>
        <v>22.825000000000003</v>
      </c>
      <c r="B38" t="str">
        <f>'Health Care'!A6</f>
        <v>JNJ US Equity</v>
      </c>
      <c r="C38" s="6" t="s">
        <v>1235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0CD13-8683-42C5-B17F-ED14D5B3251B}">
  <dimension ref="A1:BN40"/>
  <sheetViews>
    <sheetView workbookViewId="0">
      <selection activeCell="BK3" sqref="BK3"/>
    </sheetView>
  </sheetViews>
  <sheetFormatPr defaultRowHeight="14.4"/>
  <cols>
    <col min="3" max="3" width="16.109375" bestFit="1" customWidth="1"/>
    <col min="7" max="7" width="14.6640625" bestFit="1" customWidth="1"/>
    <col min="50" max="50" width="10.109375" bestFit="1" customWidth="1"/>
    <col min="55" max="55" width="18.5546875" bestFit="1" customWidth="1"/>
    <col min="56" max="56" width="22.21875" bestFit="1" customWidth="1"/>
    <col min="57" max="57" width="24.109375" bestFit="1" customWidth="1"/>
    <col min="58" max="58" width="22.21875" bestFit="1" customWidth="1"/>
    <col min="59" max="59" width="14.77734375" bestFit="1" customWidth="1"/>
    <col min="60" max="60" width="16.21875" bestFit="1" customWidth="1"/>
    <col min="62" max="62" width="15.109375" bestFit="1" customWidth="1"/>
    <col min="64" max="64" width="16.21875" bestFit="1" customWidth="1"/>
  </cols>
  <sheetData>
    <row r="1" spans="1:66">
      <c r="A1" s="12" t="s">
        <v>0</v>
      </c>
      <c r="B1" s="12" t="s">
        <v>1</v>
      </c>
      <c r="C1" s="13" t="s">
        <v>2</v>
      </c>
      <c r="D1" s="33"/>
      <c r="E1" s="31" t="s">
        <v>169</v>
      </c>
      <c r="F1" s="32"/>
      <c r="G1" s="14"/>
      <c r="H1" s="14"/>
      <c r="I1" s="14"/>
      <c r="J1" s="14"/>
      <c r="K1" s="15"/>
      <c r="L1" s="15"/>
      <c r="M1" s="15"/>
      <c r="N1" s="16"/>
      <c r="O1" s="15"/>
      <c r="P1" s="15"/>
      <c r="Q1" s="15"/>
      <c r="R1" s="1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BB1" s="6" t="s">
        <v>1208</v>
      </c>
      <c r="BC1" s="6" t="s">
        <v>1209</v>
      </c>
      <c r="BD1" s="6" t="s">
        <v>1210</v>
      </c>
      <c r="BF1" s="6" t="s">
        <v>1208</v>
      </c>
      <c r="BG1" s="6" t="s">
        <v>1209</v>
      </c>
      <c r="BH1" s="6" t="s">
        <v>1210</v>
      </c>
      <c r="BI1" s="6" t="s">
        <v>1217</v>
      </c>
      <c r="BK1" s="6" t="s">
        <v>1208</v>
      </c>
      <c r="BL1" s="6" t="s">
        <v>1209</v>
      </c>
    </row>
    <row r="2" spans="1:66">
      <c r="A2" s="12" t="s">
        <v>3</v>
      </c>
      <c r="B2" s="17"/>
      <c r="C2" s="18"/>
      <c r="D2" s="14"/>
      <c r="E2" s="14"/>
      <c r="F2" s="14"/>
      <c r="G2" s="14"/>
      <c r="H2" s="14"/>
      <c r="I2" s="14"/>
      <c r="J2" s="14"/>
      <c r="K2" s="15"/>
      <c r="L2" s="15"/>
      <c r="M2" s="15"/>
      <c r="N2" s="16"/>
      <c r="O2" s="15"/>
      <c r="P2" s="15"/>
      <c r="Q2" s="15"/>
      <c r="R2" s="1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t="s">
        <v>65</v>
      </c>
      <c r="AT2" s="16"/>
      <c r="AU2" s="16"/>
      <c r="AV2" s="16"/>
      <c r="AW2" s="16" t="s">
        <v>109</v>
      </c>
      <c r="AZ2" s="6" t="s">
        <v>114</v>
      </c>
      <c r="BB2">
        <v>0.5</v>
      </c>
      <c r="BC2">
        <v>0.3</v>
      </c>
      <c r="BD2">
        <v>0.2</v>
      </c>
      <c r="BF2">
        <v>0.25</v>
      </c>
      <c r="BG2">
        <v>0.25</v>
      </c>
      <c r="BH2">
        <v>0.2</v>
      </c>
      <c r="BI2">
        <v>0.3</v>
      </c>
      <c r="BK2">
        <v>0.5</v>
      </c>
      <c r="BL2">
        <v>0.5</v>
      </c>
    </row>
    <row r="3" spans="1:66" ht="79.8">
      <c r="A3" s="19" t="s">
        <v>4</v>
      </c>
      <c r="B3" s="19" t="s">
        <v>5</v>
      </c>
      <c r="C3" s="20" t="s">
        <v>6</v>
      </c>
      <c r="D3" s="19" t="s">
        <v>7</v>
      </c>
      <c r="E3" s="19" t="s">
        <v>8</v>
      </c>
      <c r="F3" s="19" t="s">
        <v>9</v>
      </c>
      <c r="G3" s="19" t="s">
        <v>10</v>
      </c>
      <c r="H3" s="19" t="s">
        <v>11</v>
      </c>
      <c r="I3" s="19" t="s">
        <v>12</v>
      </c>
      <c r="J3" s="19" t="s">
        <v>13</v>
      </c>
      <c r="K3" s="21" t="s">
        <v>14</v>
      </c>
      <c r="L3" s="21" t="s">
        <v>139</v>
      </c>
      <c r="M3" s="21" t="s">
        <v>141</v>
      </c>
      <c r="N3" s="22" t="s">
        <v>116</v>
      </c>
      <c r="O3" s="21" t="s">
        <v>15</v>
      </c>
      <c r="P3" s="23" t="s">
        <v>117</v>
      </c>
      <c r="Q3" s="23" t="s">
        <v>143</v>
      </c>
      <c r="R3" s="23" t="s">
        <v>145</v>
      </c>
      <c r="S3" s="24" t="s">
        <v>102</v>
      </c>
      <c r="T3" s="24" t="s">
        <v>103</v>
      </c>
      <c r="U3" s="24" t="s">
        <v>104</v>
      </c>
      <c r="V3" s="24" t="s">
        <v>105</v>
      </c>
      <c r="W3" s="9" t="s">
        <v>60</v>
      </c>
      <c r="X3" s="9" t="s">
        <v>72</v>
      </c>
      <c r="Y3" s="9" t="s">
        <v>73</v>
      </c>
      <c r="Z3" s="9" t="s">
        <v>61</v>
      </c>
      <c r="AA3" s="9" t="s">
        <v>74</v>
      </c>
      <c r="AB3" s="9" t="s">
        <v>147</v>
      </c>
      <c r="AC3" s="9" t="s">
        <v>149</v>
      </c>
      <c r="AD3" s="9" t="s">
        <v>151</v>
      </c>
      <c r="AE3" s="9" t="s">
        <v>153</v>
      </c>
      <c r="AF3" s="11" t="s">
        <v>155</v>
      </c>
      <c r="AG3" s="11" t="s">
        <v>157</v>
      </c>
      <c r="AH3" s="11" t="s">
        <v>159</v>
      </c>
      <c r="AI3" s="11" t="s">
        <v>161</v>
      </c>
      <c r="AJ3" s="11" t="s">
        <v>163</v>
      </c>
      <c r="AK3" s="11" t="s">
        <v>165</v>
      </c>
      <c r="AL3" s="11" t="s">
        <v>62</v>
      </c>
      <c r="AM3" s="11" t="s">
        <v>75</v>
      </c>
      <c r="AN3" s="11" t="s">
        <v>76</v>
      </c>
      <c r="AO3" s="11" t="s">
        <v>77</v>
      </c>
      <c r="AP3" s="11" t="s">
        <v>63</v>
      </c>
      <c r="AQ3" s="11" t="s">
        <v>106</v>
      </c>
      <c r="AR3" s="11" t="s">
        <v>107</v>
      </c>
      <c r="AS3" s="25" t="s">
        <v>64</v>
      </c>
      <c r="AT3" s="25" t="s">
        <v>78</v>
      </c>
      <c r="AU3" s="25" t="s">
        <v>79</v>
      </c>
      <c r="AV3" s="25" t="s">
        <v>80</v>
      </c>
      <c r="AW3" s="25" t="s">
        <v>108</v>
      </c>
      <c r="AX3" s="35" t="s">
        <v>1203</v>
      </c>
      <c r="AY3" s="35" t="s">
        <v>1204</v>
      </c>
      <c r="AZ3" s="37" t="s">
        <v>1221</v>
      </c>
      <c r="BA3" s="37" t="s">
        <v>1207</v>
      </c>
      <c r="BC3" s="38" t="s">
        <v>1211</v>
      </c>
      <c r="BD3" s="39" t="s">
        <v>1214</v>
      </c>
      <c r="BE3" s="39" t="s">
        <v>1213</v>
      </c>
      <c r="BF3" s="39" t="s">
        <v>1212</v>
      </c>
      <c r="BG3" s="39" t="s">
        <v>1215</v>
      </c>
      <c r="BH3" s="40" t="s">
        <v>1222</v>
      </c>
      <c r="BJ3" s="41" t="s">
        <v>1218</v>
      </c>
      <c r="BK3" s="41" t="s">
        <v>1224</v>
      </c>
      <c r="BL3" s="41" t="s">
        <v>1216</v>
      </c>
      <c r="BM3" s="43" t="s">
        <v>1228</v>
      </c>
      <c r="BN3" s="6"/>
    </row>
    <row r="4" spans="1:66">
      <c r="A4" s="27" t="s">
        <v>833</v>
      </c>
      <c r="B4" s="27" t="s">
        <v>834</v>
      </c>
      <c r="C4" s="28">
        <v>23801047657.200001</v>
      </c>
      <c r="D4" s="29">
        <v>122.20999908447266</v>
      </c>
      <c r="E4" s="29">
        <v>24.991819381713867</v>
      </c>
      <c r="F4" s="29">
        <v>-6.8724839253775709</v>
      </c>
      <c r="G4" s="29">
        <v>4234000000</v>
      </c>
      <c r="H4" s="29">
        <v>4.89000004529953</v>
      </c>
      <c r="I4" s="29" t="s">
        <v>45</v>
      </c>
      <c r="J4" s="29" t="s">
        <v>835</v>
      </c>
      <c r="K4" s="30">
        <v>68.498000000000005</v>
      </c>
      <c r="L4" s="30">
        <v>463.46499999999997</v>
      </c>
      <c r="M4" s="30">
        <v>663.79700000000003</v>
      </c>
      <c r="N4" s="26" t="s">
        <v>118</v>
      </c>
      <c r="O4" s="30" t="s">
        <v>18</v>
      </c>
      <c r="P4" s="30" t="s">
        <v>18</v>
      </c>
      <c r="Q4" s="30" t="s">
        <v>1206</v>
      </c>
      <c r="R4" s="30">
        <v>3.6951587200164795</v>
      </c>
      <c r="S4" s="26" t="s">
        <v>18</v>
      </c>
      <c r="T4" s="26" t="s">
        <v>18</v>
      </c>
      <c r="U4" s="26" t="s">
        <v>18</v>
      </c>
      <c r="V4" s="26" t="s">
        <v>18</v>
      </c>
      <c r="W4" s="26">
        <v>9</v>
      </c>
      <c r="X4" s="26" t="s">
        <v>18</v>
      </c>
      <c r="Y4" s="26">
        <v>63.666698455810547</v>
      </c>
      <c r="Z4" s="26">
        <v>66.666702270507813</v>
      </c>
      <c r="AA4" s="26" t="s">
        <v>18</v>
      </c>
      <c r="AB4" s="26">
        <v>8.0672836303710938</v>
      </c>
      <c r="AC4" s="26">
        <v>8.822077751159668</v>
      </c>
      <c r="AD4" s="26">
        <v>8.1176958084106445</v>
      </c>
      <c r="AE4" s="26">
        <v>8.1715478897094727</v>
      </c>
      <c r="AF4" s="26" t="s">
        <v>167</v>
      </c>
      <c r="AG4" s="26" t="s">
        <v>167</v>
      </c>
      <c r="AH4" s="26" t="s">
        <v>167</v>
      </c>
      <c r="AI4" s="26" t="s">
        <v>167</v>
      </c>
      <c r="AJ4" s="26" t="s">
        <v>167</v>
      </c>
      <c r="AK4" s="26">
        <v>6.254584789276123</v>
      </c>
      <c r="AL4" s="26">
        <v>11.5</v>
      </c>
      <c r="AM4" s="26" t="s">
        <v>18</v>
      </c>
      <c r="AN4" s="26" t="s">
        <v>18</v>
      </c>
      <c r="AO4" s="26">
        <v>47</v>
      </c>
      <c r="AP4" s="26">
        <v>8.3076923076923084</v>
      </c>
      <c r="AQ4" s="26" t="s">
        <v>18</v>
      </c>
      <c r="AR4" s="26" t="s">
        <v>18</v>
      </c>
      <c r="AS4" s="26" t="s">
        <v>67</v>
      </c>
      <c r="AT4" s="26" t="s">
        <v>18</v>
      </c>
      <c r="AU4" s="26">
        <v>71</v>
      </c>
      <c r="AV4" s="26">
        <v>2</v>
      </c>
      <c r="AW4" s="26" t="s">
        <v>18</v>
      </c>
      <c r="AX4" s="34">
        <f>K4+L4+M4</f>
        <v>1195.76</v>
      </c>
      <c r="AY4">
        <f>_xlfn.RANK.AVG(AX4,$AX$4:$AX$33,1)</f>
        <v>1</v>
      </c>
      <c r="AZ4">
        <v>15</v>
      </c>
      <c r="BA4">
        <f>IF(U4=$AZ$2,1,0)</f>
        <v>0</v>
      </c>
      <c r="BC4">
        <f>($BB$2*AY4)+($BC$2*AZ4)+($BD$2*-BA4)</f>
        <v>5</v>
      </c>
      <c r="BD4">
        <f>_xlfn.RANK.AVG(AC4,$AC$4:$AC$33,0)</f>
        <v>7</v>
      </c>
      <c r="BE4">
        <f>_xlfn.RANK.AVG(AB4,$AB$4:$AB$33,0)</f>
        <v>6</v>
      </c>
      <c r="BF4">
        <f>_xlfn.RANK.AVG(Z4,$Z$4:$Z$33,0)</f>
        <v>1</v>
      </c>
      <c r="BG4">
        <f>_xlfn.RANK.AVG(AE4,$AE$4:$AE$33,0)</f>
        <v>30</v>
      </c>
      <c r="BH4">
        <f>($BF$2*BD4)+($BG$2*BE4)+($BH$2*BF4)+($BI$2*BG4)</f>
        <v>12.45</v>
      </c>
      <c r="BJ4">
        <f>_xlfn.RANK.AVG(AK4,$AK$4:$AK$33,0)</f>
        <v>4</v>
      </c>
      <c r="BK4">
        <f>_xlfn.RANK.AVG(AO4,$AO$4:$AO$33,0)</f>
        <v>7.5</v>
      </c>
      <c r="BL4">
        <f>$BK$2*BJ4+$BL$2*BK4</f>
        <v>5.75</v>
      </c>
      <c r="BM4" s="43">
        <f>(1/3)*BC4+(1/3)*BH4+(1/3)*BL4</f>
        <v>7.7333333333333325</v>
      </c>
    </row>
    <row r="5" spans="1:66">
      <c r="A5" s="27" t="s">
        <v>1107</v>
      </c>
      <c r="B5" s="27" t="s">
        <v>1108</v>
      </c>
      <c r="C5" s="28">
        <v>12255147692.92</v>
      </c>
      <c r="D5" s="29">
        <v>53.380001068115234</v>
      </c>
      <c r="E5" s="29">
        <v>16.638313293457031</v>
      </c>
      <c r="F5" s="29">
        <v>3.5348235040987719</v>
      </c>
      <c r="G5" s="29">
        <v>5508200064</v>
      </c>
      <c r="H5" s="29">
        <v>3.182392954826355</v>
      </c>
      <c r="I5" s="29" t="s">
        <v>45</v>
      </c>
      <c r="J5" s="29" t="s">
        <v>49</v>
      </c>
      <c r="K5" s="30">
        <v>23122.28</v>
      </c>
      <c r="L5" s="30">
        <v>2.516</v>
      </c>
      <c r="M5" s="30">
        <v>5.4029999999999996</v>
      </c>
      <c r="N5" s="26" t="s">
        <v>118</v>
      </c>
      <c r="O5" s="30" t="s">
        <v>18</v>
      </c>
      <c r="P5" s="30" t="s">
        <v>18</v>
      </c>
      <c r="Q5" s="30">
        <v>5.834414005279541</v>
      </c>
      <c r="R5" s="30" t="s">
        <v>167</v>
      </c>
      <c r="S5" s="26" t="s">
        <v>18</v>
      </c>
      <c r="T5" s="26" t="s">
        <v>18</v>
      </c>
      <c r="U5" s="26" t="s">
        <v>114</v>
      </c>
      <c r="V5" s="26" t="s">
        <v>18</v>
      </c>
      <c r="W5" s="26">
        <v>12</v>
      </c>
      <c r="X5" s="26" t="s">
        <v>18</v>
      </c>
      <c r="Y5" s="26">
        <v>64.583297729492188</v>
      </c>
      <c r="Z5" s="26">
        <v>33.333301544189453</v>
      </c>
      <c r="AA5" s="26" t="s">
        <v>18</v>
      </c>
      <c r="AB5" s="26">
        <v>8.3140039443969727</v>
      </c>
      <c r="AC5" s="26">
        <v>9.4011125564575195</v>
      </c>
      <c r="AD5" s="26">
        <v>6.5895586013793945</v>
      </c>
      <c r="AE5" s="26">
        <v>9.0619173049926758</v>
      </c>
      <c r="AF5" s="26" t="s">
        <v>167</v>
      </c>
      <c r="AG5" s="26" t="s">
        <v>167</v>
      </c>
      <c r="AH5" s="26" t="s">
        <v>167</v>
      </c>
      <c r="AI5" s="26" t="s">
        <v>167</v>
      </c>
      <c r="AJ5" s="26" t="s">
        <v>167</v>
      </c>
      <c r="AK5" s="26">
        <v>4.8250942230224609</v>
      </c>
      <c r="AL5" s="26" t="s">
        <v>18</v>
      </c>
      <c r="AM5" s="26" t="s">
        <v>18</v>
      </c>
      <c r="AN5" s="26">
        <v>22</v>
      </c>
      <c r="AO5" s="26">
        <v>53.090000152587891</v>
      </c>
      <c r="AP5" s="26" t="s">
        <v>18</v>
      </c>
      <c r="AQ5" s="26" t="s">
        <v>18</v>
      </c>
      <c r="AR5" s="26" t="s">
        <v>18</v>
      </c>
      <c r="AS5" s="26" t="s">
        <v>66</v>
      </c>
      <c r="AT5" s="26" t="s">
        <v>18</v>
      </c>
      <c r="AU5" s="26">
        <v>69</v>
      </c>
      <c r="AV5" s="26">
        <v>1</v>
      </c>
      <c r="AW5" s="26" t="s">
        <v>18</v>
      </c>
      <c r="AX5" s="34">
        <f>K5+L5+M5</f>
        <v>23130.198999999997</v>
      </c>
      <c r="AY5">
        <f>_xlfn.RANK.AVG(AX5,$AX$4:$AX$33,1)</f>
        <v>7</v>
      </c>
      <c r="AZ5">
        <f>_xlfn.RANK.AVG(Q5,$Q$4:$Q$33,0)</f>
        <v>9</v>
      </c>
      <c r="BA5">
        <f>IF(U5=$AZ$2,1,0)</f>
        <v>1</v>
      </c>
      <c r="BC5">
        <f>($BB$2*AY5)+($BC$2*AZ5)+($BD$2*-BA5)</f>
        <v>5.9999999999999991</v>
      </c>
      <c r="BD5">
        <f>_xlfn.RANK.AVG(AC5,$AC$4:$AC$33,0)</f>
        <v>1</v>
      </c>
      <c r="BE5">
        <f>_xlfn.RANK.AVG(AB5,$AB$4:$AB$33,0)</f>
        <v>4</v>
      </c>
      <c r="BF5">
        <f>_xlfn.RANK.AVG(Z5,$Z$4:$Z$33,0)</f>
        <v>18</v>
      </c>
      <c r="BG5">
        <f>_xlfn.RANK.AVG(AE5,$AE$4:$AE$33,0)</f>
        <v>10</v>
      </c>
      <c r="BH5">
        <f>($BF$2*BD5)+($BG$2*BE5)+($BH$2*BF5)+($BI$2*BG5)</f>
        <v>7.85</v>
      </c>
      <c r="BJ5">
        <f>_xlfn.RANK.AVG(AK5,$AK$4:$AK$33,0)</f>
        <v>16</v>
      </c>
      <c r="BK5">
        <f>_xlfn.RANK.AVG(AO5,$AO$4:$AO$33,0)</f>
        <v>4</v>
      </c>
      <c r="BL5">
        <f>$BK$2*BJ5+$BL$2*BK5</f>
        <v>10</v>
      </c>
      <c r="BM5" s="43">
        <f>(1/3)*BC5+(1/3)*BH5+(1/3)*BL5</f>
        <v>7.9499999999999984</v>
      </c>
    </row>
    <row r="6" spans="1:66">
      <c r="A6" s="27" t="s">
        <v>1089</v>
      </c>
      <c r="B6" s="27" t="s">
        <v>1090</v>
      </c>
      <c r="C6" s="28">
        <v>12737042236.799999</v>
      </c>
      <c r="D6" s="29">
        <v>50.400001525878906</v>
      </c>
      <c r="E6" s="29">
        <v>17.926240921020508</v>
      </c>
      <c r="F6" s="29">
        <v>-0.78960971710895222</v>
      </c>
      <c r="G6" s="29">
        <v>4026999872</v>
      </c>
      <c r="H6" s="29">
        <v>2.7799999415874481</v>
      </c>
      <c r="I6" s="29" t="s">
        <v>45</v>
      </c>
      <c r="J6" s="29" t="s">
        <v>49</v>
      </c>
      <c r="K6" s="30">
        <v>12954.925999999999</v>
      </c>
      <c r="L6" s="30">
        <v>1.1080000000000001</v>
      </c>
      <c r="M6" s="30">
        <v>4019.2849999999999</v>
      </c>
      <c r="N6" s="26" t="s">
        <v>118</v>
      </c>
      <c r="O6" s="30" t="s">
        <v>18</v>
      </c>
      <c r="P6" s="30" t="s">
        <v>18</v>
      </c>
      <c r="Q6" s="30">
        <v>4.0199875831604004</v>
      </c>
      <c r="R6" s="30" t="s">
        <v>167</v>
      </c>
      <c r="S6" s="26" t="s">
        <v>18</v>
      </c>
      <c r="T6" s="26" t="s">
        <v>18</v>
      </c>
      <c r="U6" s="26" t="s">
        <v>18</v>
      </c>
      <c r="V6" s="26" t="s">
        <v>18</v>
      </c>
      <c r="W6" s="26">
        <v>10</v>
      </c>
      <c r="X6" s="26" t="s">
        <v>18</v>
      </c>
      <c r="Y6" s="26">
        <v>58.200000762939453</v>
      </c>
      <c r="Z6" s="26">
        <v>40</v>
      </c>
      <c r="AA6" s="26" t="s">
        <v>18</v>
      </c>
      <c r="AB6" s="26">
        <v>7.914431095123291</v>
      </c>
      <c r="AC6" s="26">
        <v>8.3591527938842773</v>
      </c>
      <c r="AD6" s="26">
        <v>6.0567402839660645</v>
      </c>
      <c r="AE6" s="26">
        <v>9.1204195022583008</v>
      </c>
      <c r="AF6" s="26" t="s">
        <v>167</v>
      </c>
      <c r="AG6" s="26" t="s">
        <v>167</v>
      </c>
      <c r="AH6" s="26" t="s">
        <v>167</v>
      </c>
      <c r="AI6" s="26" t="s">
        <v>167</v>
      </c>
      <c r="AJ6" s="26" t="s">
        <v>167</v>
      </c>
      <c r="AK6" s="26">
        <v>5.1331849098205566</v>
      </c>
      <c r="AL6" s="26" t="s">
        <v>18</v>
      </c>
      <c r="AM6" s="26" t="s">
        <v>18</v>
      </c>
      <c r="AN6" s="26" t="s">
        <v>18</v>
      </c>
      <c r="AO6" s="26">
        <v>53</v>
      </c>
      <c r="AP6" s="26" t="s">
        <v>18</v>
      </c>
      <c r="AQ6" s="26" t="s">
        <v>18</v>
      </c>
      <c r="AR6" s="26" t="s">
        <v>18</v>
      </c>
      <c r="AS6" s="26" t="s">
        <v>67</v>
      </c>
      <c r="AT6" s="26" t="s">
        <v>18</v>
      </c>
      <c r="AU6" s="26">
        <v>45</v>
      </c>
      <c r="AV6" s="26">
        <v>3</v>
      </c>
      <c r="AW6" s="26" t="s">
        <v>18</v>
      </c>
      <c r="AX6" s="34">
        <f>K6+L6+M6</f>
        <v>16975.319</v>
      </c>
      <c r="AY6">
        <f>_xlfn.RANK.AVG(AX6,$AX$4:$AX$33,1)</f>
        <v>4</v>
      </c>
      <c r="AZ6">
        <f>_xlfn.RANK.AVG(Q6,$Q$4:$Q$33,0)</f>
        <v>26</v>
      </c>
      <c r="BA6">
        <f>IF(U6=$AZ$2,1,0)</f>
        <v>0</v>
      </c>
      <c r="BC6">
        <f>($BB$2*AY6)+($BC$2*AZ6)+($BD$2*-BA6)</f>
        <v>9.8000000000000007</v>
      </c>
      <c r="BD6">
        <f>_xlfn.RANK.AVG(AC6,$AC$4:$AC$33,0)</f>
        <v>13</v>
      </c>
      <c r="BE6">
        <f>_xlfn.RANK.AVG(AB6,$AB$4:$AB$33,0)</f>
        <v>7</v>
      </c>
      <c r="BF6">
        <f>_xlfn.RANK.AVG(Z6,$Z$4:$Z$33,0)</f>
        <v>6.5</v>
      </c>
      <c r="BG6">
        <f>_xlfn.RANK.AVG(AE6,$AE$4:$AE$33,0)</f>
        <v>8</v>
      </c>
      <c r="BH6">
        <f>($BF$2*BD6)+($BG$2*BE6)+($BH$2*BF6)+($BI$2*BG6)</f>
        <v>8.6999999999999993</v>
      </c>
      <c r="BJ6">
        <f>_xlfn.RANK.AVG(AK6,$AK$4:$AK$33,0)</f>
        <v>12</v>
      </c>
      <c r="BK6">
        <f>_xlfn.RANK.AVG(AO6,$AO$4:$AO$33,0)</f>
        <v>5</v>
      </c>
      <c r="BL6">
        <f>$BK$2*BJ6+$BL$2*BK6</f>
        <v>8.5</v>
      </c>
      <c r="BM6" s="43">
        <f>(1/3)*BC6+(1/3)*BH6+(1/3)*BL6</f>
        <v>9</v>
      </c>
    </row>
    <row r="7" spans="1:66">
      <c r="A7" s="27" t="s">
        <v>783</v>
      </c>
      <c r="B7" s="27" t="s">
        <v>784</v>
      </c>
      <c r="C7" s="28">
        <v>27155009025.760002</v>
      </c>
      <c r="D7" s="29">
        <v>70.730003356933594</v>
      </c>
      <c r="E7" s="29">
        <v>14.997180938720703</v>
      </c>
      <c r="F7" s="29">
        <v>4.8898188166179857E-2</v>
      </c>
      <c r="G7" s="29">
        <v>16338000128</v>
      </c>
      <c r="H7" s="29">
        <v>3.1169449985027313</v>
      </c>
      <c r="I7" s="29" t="s">
        <v>45</v>
      </c>
      <c r="J7" s="29" t="s">
        <v>49</v>
      </c>
      <c r="K7" s="30">
        <v>1472.7739999999999</v>
      </c>
      <c r="L7" s="30">
        <v>657.05700000000002</v>
      </c>
      <c r="M7" s="30">
        <v>13068.228999999999</v>
      </c>
      <c r="N7" s="26" t="s">
        <v>118</v>
      </c>
      <c r="O7" s="30" t="s">
        <v>18</v>
      </c>
      <c r="P7" s="30" t="s">
        <v>18</v>
      </c>
      <c r="Q7" s="30">
        <v>6.5849161148071289</v>
      </c>
      <c r="R7" s="30" t="s">
        <v>167</v>
      </c>
      <c r="S7" s="26" t="s">
        <v>18</v>
      </c>
      <c r="T7" s="26" t="s">
        <v>18</v>
      </c>
      <c r="U7" s="26" t="s">
        <v>18</v>
      </c>
      <c r="V7" s="26" t="s">
        <v>18</v>
      </c>
      <c r="W7" s="26">
        <v>11</v>
      </c>
      <c r="X7" s="26" t="s">
        <v>18</v>
      </c>
      <c r="Y7" s="26">
        <v>63.545501708984375</v>
      </c>
      <c r="Z7" s="26">
        <v>45.454498291015625</v>
      </c>
      <c r="AA7" s="26" t="s">
        <v>18</v>
      </c>
      <c r="AB7" s="26">
        <v>8.6071376800537109</v>
      </c>
      <c r="AC7" s="26">
        <v>7.8311581611633301</v>
      </c>
      <c r="AD7" s="26">
        <v>9.2286262512207031</v>
      </c>
      <c r="AE7" s="26">
        <v>8.8382949829101563</v>
      </c>
      <c r="AF7" s="26" t="s">
        <v>167</v>
      </c>
      <c r="AG7" s="26" t="s">
        <v>167</v>
      </c>
      <c r="AH7" s="26" t="s">
        <v>167</v>
      </c>
      <c r="AI7" s="26" t="s">
        <v>167</v>
      </c>
      <c r="AJ7" s="26" t="s">
        <v>167</v>
      </c>
      <c r="AK7" s="26">
        <v>4.7593488693237305</v>
      </c>
      <c r="AL7" s="26">
        <v>7.8000001907348633</v>
      </c>
      <c r="AM7" s="26">
        <v>0.84375</v>
      </c>
      <c r="AN7" s="26">
        <v>32</v>
      </c>
      <c r="AO7" s="26">
        <v>29.209999084472656</v>
      </c>
      <c r="AP7" s="26" t="s">
        <v>18</v>
      </c>
      <c r="AQ7" s="26" t="s">
        <v>18</v>
      </c>
      <c r="AR7" s="26" t="s">
        <v>18</v>
      </c>
      <c r="AS7" s="26" t="s">
        <v>66</v>
      </c>
      <c r="AT7" s="26" t="s">
        <v>18</v>
      </c>
      <c r="AU7" s="26">
        <v>50</v>
      </c>
      <c r="AV7" s="26">
        <v>1</v>
      </c>
      <c r="AW7" s="26" t="s">
        <v>18</v>
      </c>
      <c r="AX7" s="34">
        <f>K7+L7+M7</f>
        <v>15198.06</v>
      </c>
      <c r="AY7">
        <f>_xlfn.RANK.AVG(AX7,$AX$4:$AX$33,1)</f>
        <v>3</v>
      </c>
      <c r="AZ7">
        <f>_xlfn.RANK.AVG(Q7,$Q$4:$Q$33,0)</f>
        <v>7</v>
      </c>
      <c r="BA7">
        <f>IF(U7=$AZ$2,1,0)</f>
        <v>0</v>
      </c>
      <c r="BC7">
        <f>($BB$2*AY7)+($BC$2*AZ7)+($BD$2*-BA7)</f>
        <v>3.6</v>
      </c>
      <c r="BD7">
        <f>_xlfn.RANK.AVG(AC7,$AC$4:$AC$33,0)</f>
        <v>20</v>
      </c>
      <c r="BE7">
        <f>_xlfn.RANK.AVG(AB7,$AB$4:$AB$33,0)</f>
        <v>1</v>
      </c>
      <c r="BF7">
        <f>_xlfn.RANK.AVG(Z7,$Z$4:$Z$33,0)</f>
        <v>2</v>
      </c>
      <c r="BG7">
        <f>_xlfn.RANK.AVG(AE7,$AE$4:$AE$33,0)</f>
        <v>14</v>
      </c>
      <c r="BH7">
        <f>($BF$2*BD7)+($BG$2*BE7)+($BH$2*BF7)+($BI$2*BG7)</f>
        <v>9.8500000000000014</v>
      </c>
      <c r="BJ7">
        <f>_xlfn.RANK.AVG(AK7,$AK$4:$AK$33,0)</f>
        <v>17</v>
      </c>
      <c r="BK7">
        <f>_xlfn.RANK.AVG(AO7,$AO$4:$AO$33,0)</f>
        <v>18</v>
      </c>
      <c r="BL7">
        <f>$BK$2*BJ7+$BL$2*BK7</f>
        <v>17.5</v>
      </c>
      <c r="BM7" s="43">
        <f>(1/3)*BC7+(1/3)*BH7+(1/3)*BL7</f>
        <v>10.316666666666666</v>
      </c>
    </row>
    <row r="8" spans="1:66">
      <c r="A8" s="27" t="s">
        <v>968</v>
      </c>
      <c r="B8" s="27" t="s">
        <v>969</v>
      </c>
      <c r="C8" s="28">
        <v>17605013632.780003</v>
      </c>
      <c r="D8" s="29">
        <v>60.340000152587891</v>
      </c>
      <c r="E8" s="29">
        <v>19.407695770263672</v>
      </c>
      <c r="F8" s="29">
        <v>4.8633074428512169</v>
      </c>
      <c r="G8" s="29">
        <v>7462000000</v>
      </c>
      <c r="H8" s="29">
        <v>3.0099999904632568</v>
      </c>
      <c r="I8" s="29" t="s">
        <v>45</v>
      </c>
      <c r="J8" s="29" t="s">
        <v>51</v>
      </c>
      <c r="K8" s="30">
        <v>18330.353999999999</v>
      </c>
      <c r="L8" s="30">
        <v>7.9480000000000004</v>
      </c>
      <c r="M8" s="30">
        <v>14618.191999999999</v>
      </c>
      <c r="N8" s="26" t="s">
        <v>118</v>
      </c>
      <c r="O8" s="30" t="s">
        <v>18</v>
      </c>
      <c r="P8" s="30" t="s">
        <v>18</v>
      </c>
      <c r="Q8" s="30">
        <v>5.4588828086853027</v>
      </c>
      <c r="R8" s="30" t="s">
        <v>167</v>
      </c>
      <c r="S8" s="26" t="s">
        <v>18</v>
      </c>
      <c r="T8" s="26" t="s">
        <v>18</v>
      </c>
      <c r="U8" s="26" t="s">
        <v>114</v>
      </c>
      <c r="V8" s="26" t="s">
        <v>18</v>
      </c>
      <c r="W8" s="26">
        <v>12</v>
      </c>
      <c r="X8" s="26" t="s">
        <v>18</v>
      </c>
      <c r="Y8" s="26">
        <v>64.5</v>
      </c>
      <c r="Z8" s="26">
        <v>33.333301544189453</v>
      </c>
      <c r="AA8" s="26" t="s">
        <v>18</v>
      </c>
      <c r="AB8" s="26">
        <v>8.3941640853881836</v>
      </c>
      <c r="AC8" s="26">
        <v>9.2366151809692383</v>
      </c>
      <c r="AD8" s="26">
        <v>7.0405573844909668</v>
      </c>
      <c r="AE8" s="26">
        <v>9.8404083251953125</v>
      </c>
      <c r="AF8" s="26" t="s">
        <v>167</v>
      </c>
      <c r="AG8" s="26" t="s">
        <v>167</v>
      </c>
      <c r="AH8" s="26" t="s">
        <v>167</v>
      </c>
      <c r="AI8" s="26" t="s">
        <v>167</v>
      </c>
      <c r="AJ8" s="26" t="s">
        <v>167</v>
      </c>
      <c r="AK8" s="26">
        <v>3.8545153141021729</v>
      </c>
      <c r="AL8" s="26" t="s">
        <v>18</v>
      </c>
      <c r="AM8" s="26" t="s">
        <v>18</v>
      </c>
      <c r="AN8" s="26" t="s">
        <v>18</v>
      </c>
      <c r="AO8" s="26">
        <v>44</v>
      </c>
      <c r="AP8" s="26" t="s">
        <v>18</v>
      </c>
      <c r="AQ8" s="26" t="s">
        <v>18</v>
      </c>
      <c r="AR8" s="26" t="s">
        <v>18</v>
      </c>
      <c r="AS8" s="26" t="s">
        <v>67</v>
      </c>
      <c r="AT8" s="26" t="s">
        <v>18</v>
      </c>
      <c r="AU8" s="26">
        <v>69</v>
      </c>
      <c r="AV8" s="26">
        <v>3</v>
      </c>
      <c r="AW8" s="26" t="s">
        <v>18</v>
      </c>
      <c r="AX8" s="34">
        <f>K8+L8+M8</f>
        <v>32956.493999999999</v>
      </c>
      <c r="AY8">
        <f>_xlfn.RANK.AVG(AX8,$AX$4:$AX$33,1)</f>
        <v>12</v>
      </c>
      <c r="AZ8">
        <f>_xlfn.RANK.AVG(Q8,$Q$4:$Q$33,0)</f>
        <v>13</v>
      </c>
      <c r="BA8">
        <f>IF(U8=$AZ$2,1,0)</f>
        <v>1</v>
      </c>
      <c r="BC8">
        <f>($BB$2*AY8)+($BC$2*AZ8)+($BD$2*-BA8)</f>
        <v>9.7000000000000011</v>
      </c>
      <c r="BD8">
        <f>_xlfn.RANK.AVG(AC8,$AC$4:$AC$33,0)</f>
        <v>2</v>
      </c>
      <c r="BE8">
        <f>_xlfn.RANK.AVG(AB8,$AB$4:$AB$33,0)</f>
        <v>3</v>
      </c>
      <c r="BF8">
        <f>_xlfn.RANK.AVG(Z8,$Z$4:$Z$33,0)</f>
        <v>18</v>
      </c>
      <c r="BG8">
        <f>_xlfn.RANK.AVG(AE8,$AE$4:$AE$33,0)</f>
        <v>2</v>
      </c>
      <c r="BH8">
        <f>($BF$2*BD8)+($BG$2*BE8)+($BH$2*BF8)+($BI$2*BG8)</f>
        <v>5.4499999999999993</v>
      </c>
      <c r="BJ8">
        <f>_xlfn.RANK.AVG(AK8,$AK$4:$AK$33,0)</f>
        <v>25</v>
      </c>
      <c r="BK8">
        <f>_xlfn.RANK.AVG(AO8,$AO$4:$AO$33,0)</f>
        <v>10</v>
      </c>
      <c r="BL8">
        <f>$BK$2*BJ8+$BL$2*BK8</f>
        <v>17.5</v>
      </c>
      <c r="BM8">
        <f>(1/3)*BC8+(1/3)*BH8+(1/3)*BL8</f>
        <v>10.883333333333333</v>
      </c>
    </row>
    <row r="9" spans="1:66">
      <c r="A9" s="27" t="s">
        <v>713</v>
      </c>
      <c r="B9" s="27" t="s">
        <v>714</v>
      </c>
      <c r="C9" s="28">
        <v>33295612880.879997</v>
      </c>
      <c r="D9" s="29">
        <v>66.779998779296875</v>
      </c>
      <c r="E9" s="29">
        <v>19.098722457885742</v>
      </c>
      <c r="F9" s="29">
        <v>10.210910706249798</v>
      </c>
      <c r="G9" s="29">
        <v>11236999936</v>
      </c>
      <c r="H9" s="29">
        <v>5.1599999964237213</v>
      </c>
      <c r="I9" s="29" t="s">
        <v>45</v>
      </c>
      <c r="J9" s="29" t="s">
        <v>51</v>
      </c>
      <c r="K9" s="30">
        <v>1837.8309999999999</v>
      </c>
      <c r="L9" s="30">
        <v>533.63699999999994</v>
      </c>
      <c r="M9" s="30">
        <v>15433.879000000001</v>
      </c>
      <c r="N9" s="26" t="s">
        <v>118</v>
      </c>
      <c r="O9" s="30" t="s">
        <v>18</v>
      </c>
      <c r="P9" s="30" t="s">
        <v>18</v>
      </c>
      <c r="Q9" s="30">
        <v>4.707219123840332</v>
      </c>
      <c r="R9" s="30" t="s">
        <v>167</v>
      </c>
      <c r="S9" s="26" t="s">
        <v>18</v>
      </c>
      <c r="T9" s="26" t="s">
        <v>18</v>
      </c>
      <c r="U9" s="26" t="s">
        <v>18</v>
      </c>
      <c r="V9" s="26" t="s">
        <v>18</v>
      </c>
      <c r="W9" s="26">
        <v>11</v>
      </c>
      <c r="X9" s="26">
        <v>90</v>
      </c>
      <c r="Y9" s="26">
        <v>64.363601684570313</v>
      </c>
      <c r="Z9" s="26">
        <v>36.363601684570313</v>
      </c>
      <c r="AA9" s="26">
        <v>75</v>
      </c>
      <c r="AB9" s="26">
        <v>5.073493480682373</v>
      </c>
      <c r="AC9" s="26">
        <v>6.7841715812683105</v>
      </c>
      <c r="AD9" s="26">
        <v>7.2189421653747559</v>
      </c>
      <c r="AE9" s="26">
        <v>8.4019193649291992</v>
      </c>
      <c r="AF9" s="26" t="s">
        <v>167</v>
      </c>
      <c r="AG9" s="26" t="s">
        <v>167</v>
      </c>
      <c r="AH9" s="26" t="s">
        <v>167</v>
      </c>
      <c r="AI9" s="26" t="s">
        <v>167</v>
      </c>
      <c r="AJ9" s="26" t="s">
        <v>167</v>
      </c>
      <c r="AK9" s="26">
        <v>6.1441745758056641</v>
      </c>
      <c r="AL9" s="26" t="s">
        <v>18</v>
      </c>
      <c r="AM9" s="26" t="s">
        <v>18</v>
      </c>
      <c r="AN9" s="26">
        <v>18</v>
      </c>
      <c r="AO9" s="26">
        <v>60</v>
      </c>
      <c r="AP9" s="26" t="s">
        <v>18</v>
      </c>
      <c r="AQ9" s="26" t="s">
        <v>18</v>
      </c>
      <c r="AR9" s="26" t="s">
        <v>18</v>
      </c>
      <c r="AS9" s="26" t="s">
        <v>68</v>
      </c>
      <c r="AT9" s="26" t="s">
        <v>18</v>
      </c>
      <c r="AU9" s="26">
        <v>85</v>
      </c>
      <c r="AV9" s="26">
        <v>5</v>
      </c>
      <c r="AW9" s="26" t="s">
        <v>18</v>
      </c>
      <c r="AX9" s="34">
        <f>K9+L9+M9</f>
        <v>17805.347000000002</v>
      </c>
      <c r="AY9">
        <f>_xlfn.RANK.AVG(AX9,$AX$4:$AX$33,1)</f>
        <v>5</v>
      </c>
      <c r="AZ9">
        <f>_xlfn.RANK.AVG(Q9,$Q$4:$Q$33,0)</f>
        <v>19</v>
      </c>
      <c r="BA9">
        <f>IF(U9=$AZ$2,1,0)</f>
        <v>0</v>
      </c>
      <c r="BC9">
        <f>($BB$2*AY9)+($BC$2*AZ9)+($BD$2*-BA9)</f>
        <v>8.1999999999999993</v>
      </c>
      <c r="BD9">
        <f>_xlfn.RANK.AVG(AC9,$AC$4:$AC$33,0)</f>
        <v>26</v>
      </c>
      <c r="BE9">
        <f>_xlfn.RANK.AVG(AB9,$AB$4:$AB$33,0)</f>
        <v>28</v>
      </c>
      <c r="BF9">
        <f>_xlfn.RANK.AVG(Z9,$Z$4:$Z$33,0)</f>
        <v>12</v>
      </c>
      <c r="BG9">
        <f>_xlfn.RANK.AVG(AE9,$AE$4:$AE$33,0)</f>
        <v>26</v>
      </c>
      <c r="BH9">
        <f>($BF$2*BD9)+($BG$2*BE9)+($BH$2*BF9)+($BI$2*BG9)</f>
        <v>23.7</v>
      </c>
      <c r="BJ9">
        <f>_xlfn.RANK.AVG(AK9,$AK$4:$AK$33,0)</f>
        <v>5</v>
      </c>
      <c r="BK9">
        <f>_xlfn.RANK.AVG(AO9,$AO$4:$AO$33,0)</f>
        <v>2</v>
      </c>
      <c r="BL9">
        <f>$BK$2*BJ9+$BL$2*BK9</f>
        <v>3.5</v>
      </c>
      <c r="BM9">
        <f>(1/3)*BC9+(1/3)*BH9+(1/3)*BL9</f>
        <v>11.799999999999999</v>
      </c>
    </row>
    <row r="10" spans="1:66">
      <c r="A10" s="27" t="s">
        <v>687</v>
      </c>
      <c r="B10" s="27" t="s">
        <v>688</v>
      </c>
      <c r="C10" s="28">
        <v>35757597113.560005</v>
      </c>
      <c r="D10" s="29">
        <v>16.760000228881836</v>
      </c>
      <c r="E10" s="29">
        <v>13.855820655822754</v>
      </c>
      <c r="F10" s="29">
        <v>-6.9882841274023217</v>
      </c>
      <c r="G10" s="29">
        <v>24427999744</v>
      </c>
      <c r="H10" s="29">
        <v>1.0804449766874313</v>
      </c>
      <c r="I10" s="29" t="s">
        <v>45</v>
      </c>
      <c r="J10" s="29" t="s">
        <v>49</v>
      </c>
      <c r="K10" s="30">
        <v>3935.0369999999998</v>
      </c>
      <c r="L10" s="30">
        <v>433.94200000000001</v>
      </c>
      <c r="M10" s="30">
        <v>43373.423999999999</v>
      </c>
      <c r="N10" s="26" t="s">
        <v>118</v>
      </c>
      <c r="O10" s="30" t="s">
        <v>18</v>
      </c>
      <c r="P10" s="30" t="s">
        <v>18</v>
      </c>
      <c r="Q10" s="30">
        <v>7.0368666648864746</v>
      </c>
      <c r="R10" s="30" t="s">
        <v>167</v>
      </c>
      <c r="S10" s="26" t="s">
        <v>18</v>
      </c>
      <c r="T10" s="26" t="s">
        <v>18</v>
      </c>
      <c r="U10" s="26" t="s">
        <v>18</v>
      </c>
      <c r="V10" s="26" t="s">
        <v>18</v>
      </c>
      <c r="W10" s="26">
        <v>13</v>
      </c>
      <c r="X10" s="26" t="s">
        <v>18</v>
      </c>
      <c r="Y10" s="26">
        <v>63.615398406982422</v>
      </c>
      <c r="Z10" s="26">
        <v>30.769199371337891</v>
      </c>
      <c r="AA10" s="26" t="s">
        <v>18</v>
      </c>
      <c r="AB10" s="26">
        <v>7.5623435974121094</v>
      </c>
      <c r="AC10" s="26">
        <v>6.1590719223022461</v>
      </c>
      <c r="AD10" s="26">
        <v>7.397003173828125</v>
      </c>
      <c r="AE10" s="26">
        <v>9.4582338333129883</v>
      </c>
      <c r="AF10" s="26" t="s">
        <v>167</v>
      </c>
      <c r="AG10" s="26" t="s">
        <v>167</v>
      </c>
      <c r="AH10" s="26" t="s">
        <v>167</v>
      </c>
      <c r="AI10" s="26" t="s">
        <v>167</v>
      </c>
      <c r="AJ10" s="26" t="s">
        <v>167</v>
      </c>
      <c r="AK10" s="26">
        <v>3.8561844825744629</v>
      </c>
      <c r="AL10" s="26" t="s">
        <v>18</v>
      </c>
      <c r="AM10" s="26" t="s">
        <v>18</v>
      </c>
      <c r="AN10" s="26" t="s">
        <v>18</v>
      </c>
      <c r="AO10" s="26">
        <v>60.709999084472656</v>
      </c>
      <c r="AP10" s="26" t="s">
        <v>18</v>
      </c>
      <c r="AQ10" s="26" t="s">
        <v>18</v>
      </c>
      <c r="AR10" s="26" t="s">
        <v>18</v>
      </c>
      <c r="AS10" s="26" t="s">
        <v>69</v>
      </c>
      <c r="AT10" s="26" t="s">
        <v>18</v>
      </c>
      <c r="AU10" s="26">
        <v>52</v>
      </c>
      <c r="AV10" s="26">
        <v>8</v>
      </c>
      <c r="AW10" s="26" t="s">
        <v>18</v>
      </c>
      <c r="AX10" s="34">
        <f>K10+L10+M10</f>
        <v>47742.402999999998</v>
      </c>
      <c r="AY10">
        <f>_xlfn.RANK.AVG(AX10,$AX$4:$AX$33,1)</f>
        <v>17</v>
      </c>
      <c r="AZ10">
        <f>_xlfn.RANK.AVG(Q10,$Q$4:$Q$33,0)</f>
        <v>3</v>
      </c>
      <c r="BA10">
        <f>IF(U10=$AZ$2,1,0)</f>
        <v>0</v>
      </c>
      <c r="BC10">
        <f>($BB$2*AY10)+($BC$2*AZ10)+($BD$2*-BA10)</f>
        <v>9.4</v>
      </c>
      <c r="BD10">
        <f>_xlfn.RANK.AVG(AC10,$AC$4:$AC$33,0)</f>
        <v>29</v>
      </c>
      <c r="BE10">
        <f>_xlfn.RANK.AVG(AB10,$AB$4:$AB$33,0)</f>
        <v>11</v>
      </c>
      <c r="BF10">
        <f>_xlfn.RANK.AVG(Z10,$Z$4:$Z$33,0)</f>
        <v>23</v>
      </c>
      <c r="BG10">
        <f>_xlfn.RANK.AVG(AE10,$AE$4:$AE$33,0)</f>
        <v>5</v>
      </c>
      <c r="BH10">
        <f>($BF$2*BD10)+($BG$2*BE10)+($BH$2*BF10)+($BI$2*BG10)</f>
        <v>16.100000000000001</v>
      </c>
      <c r="BJ10">
        <f>_xlfn.RANK.AVG(AK10,$AK$4:$AK$33,0)</f>
        <v>24</v>
      </c>
      <c r="BK10">
        <f>_xlfn.RANK.AVG(AO10,$AO$4:$AO$33,0)</f>
        <v>1</v>
      </c>
      <c r="BL10">
        <f>$BK$2*BJ10+$BL$2*BK10</f>
        <v>12.5</v>
      </c>
      <c r="BM10">
        <f>(1/3)*BC10+(1/3)*BH10+(1/3)*BL10</f>
        <v>12.666666666666666</v>
      </c>
    </row>
    <row r="11" spans="1:66">
      <c r="A11" s="27" t="s">
        <v>866</v>
      </c>
      <c r="B11" s="27" t="s">
        <v>867</v>
      </c>
      <c r="C11" s="28">
        <v>22184905626.999996</v>
      </c>
      <c r="D11" s="29">
        <v>38.619998931884766</v>
      </c>
      <c r="E11" s="29">
        <v>15.11546516418457</v>
      </c>
      <c r="F11" s="29">
        <v>6.5525720697992895</v>
      </c>
      <c r="G11" s="29">
        <v>12870000128</v>
      </c>
      <c r="H11" s="29">
        <v>1.9248779714107513</v>
      </c>
      <c r="I11" s="29" t="s">
        <v>45</v>
      </c>
      <c r="J11" s="29" t="s">
        <v>49</v>
      </c>
      <c r="K11" s="30">
        <v>17831.678</v>
      </c>
      <c r="L11" s="30">
        <v>1110.8910000000001</v>
      </c>
      <c r="M11" s="30">
        <v>18788.757000000001</v>
      </c>
      <c r="N11" s="26" t="s">
        <v>118</v>
      </c>
      <c r="O11" s="30" t="s">
        <v>18</v>
      </c>
      <c r="P11" s="30" t="s">
        <v>18</v>
      </c>
      <c r="Q11" s="30">
        <v>4.6946287155151367</v>
      </c>
      <c r="R11" s="30" t="s">
        <v>167</v>
      </c>
      <c r="S11" s="26" t="s">
        <v>18</v>
      </c>
      <c r="T11" s="26" t="s">
        <v>18</v>
      </c>
      <c r="U11" s="26" t="s">
        <v>18</v>
      </c>
      <c r="V11" s="26" t="s">
        <v>18</v>
      </c>
      <c r="W11" s="26">
        <v>10</v>
      </c>
      <c r="X11" s="26" t="s">
        <v>18</v>
      </c>
      <c r="Y11" s="26">
        <v>59.099998474121094</v>
      </c>
      <c r="Z11" s="26">
        <v>40</v>
      </c>
      <c r="AA11" s="26" t="s">
        <v>18</v>
      </c>
      <c r="AB11" s="26">
        <v>7.3456559181213379</v>
      </c>
      <c r="AC11" s="26">
        <v>9.0585765838623047</v>
      </c>
      <c r="AD11" s="26">
        <v>7.0824222564697266</v>
      </c>
      <c r="AE11" s="26">
        <v>8.9460229873657227</v>
      </c>
      <c r="AF11" s="26" t="s">
        <v>167</v>
      </c>
      <c r="AG11" s="26" t="s">
        <v>167</v>
      </c>
      <c r="AH11" s="26" t="s">
        <v>167</v>
      </c>
      <c r="AI11" s="26" t="s">
        <v>167</v>
      </c>
      <c r="AJ11" s="26" t="s">
        <v>167</v>
      </c>
      <c r="AK11" s="26">
        <v>4.4554991722106934</v>
      </c>
      <c r="AL11" s="26" t="s">
        <v>18</v>
      </c>
      <c r="AM11" s="26" t="s">
        <v>18</v>
      </c>
      <c r="AN11" s="26" t="s">
        <v>18</v>
      </c>
      <c r="AO11" s="26">
        <v>42.299999237060547</v>
      </c>
      <c r="AP11" s="26" t="s">
        <v>18</v>
      </c>
      <c r="AQ11" s="26" t="s">
        <v>18</v>
      </c>
      <c r="AR11" s="26" t="s">
        <v>18</v>
      </c>
      <c r="AS11" s="26" t="s">
        <v>69</v>
      </c>
      <c r="AT11" s="26" t="s">
        <v>18</v>
      </c>
      <c r="AU11" s="26">
        <v>60</v>
      </c>
      <c r="AV11" s="26">
        <v>4</v>
      </c>
      <c r="AW11" s="26" t="s">
        <v>18</v>
      </c>
      <c r="AX11" s="34">
        <f>K11+L11+M11</f>
        <v>37731.326000000001</v>
      </c>
      <c r="AY11">
        <f>_xlfn.RANK.AVG(AX11,$AX$4:$AX$33,1)</f>
        <v>14</v>
      </c>
      <c r="AZ11">
        <f>_xlfn.RANK.AVG(Q11,$Q$4:$Q$33,0)</f>
        <v>20</v>
      </c>
      <c r="BA11">
        <f>IF(U11=$AZ$2,1,0)</f>
        <v>0</v>
      </c>
      <c r="BC11">
        <f>($BB$2*AY11)+($BC$2*AZ11)+($BD$2*-BA11)</f>
        <v>13</v>
      </c>
      <c r="BD11">
        <f>_xlfn.RANK.AVG(AC11,$AC$4:$AC$33,0)</f>
        <v>5</v>
      </c>
      <c r="BE11">
        <f>_xlfn.RANK.AVG(AB11,$AB$4:$AB$33,0)</f>
        <v>14</v>
      </c>
      <c r="BF11">
        <f>_xlfn.RANK.AVG(Z11,$Z$4:$Z$33,0)</f>
        <v>6.5</v>
      </c>
      <c r="BG11">
        <f>_xlfn.RANK.AVG(AE11,$AE$4:$AE$33,0)</f>
        <v>12</v>
      </c>
      <c r="BH11">
        <f>($BF$2*BD11)+($BG$2*BE11)+($BH$2*BF11)+($BI$2*BG11)</f>
        <v>9.6499999999999986</v>
      </c>
      <c r="BJ11">
        <f>_xlfn.RANK.AVG(AK11,$AK$4:$AK$33,0)</f>
        <v>21</v>
      </c>
      <c r="BK11">
        <f>_xlfn.RANK.AVG(AO11,$AO$4:$AO$33,0)</f>
        <v>12</v>
      </c>
      <c r="BL11">
        <f>$BK$2*BJ11+$BL$2*BK11</f>
        <v>16.5</v>
      </c>
      <c r="BM11">
        <f>(1/3)*BC11+(1/3)*BH11+(1/3)*BL11</f>
        <v>13.049999999999999</v>
      </c>
    </row>
    <row r="12" spans="1:66">
      <c r="A12" s="27" t="s">
        <v>793</v>
      </c>
      <c r="B12" s="27" t="s">
        <v>794</v>
      </c>
      <c r="C12" s="28">
        <v>25913911201.200001</v>
      </c>
      <c r="D12" s="29">
        <v>82.120002746582031</v>
      </c>
      <c r="E12" s="29">
        <v>17.963541030883789</v>
      </c>
      <c r="F12" s="29">
        <v>-1.3700627224953354</v>
      </c>
      <c r="G12" s="29">
        <v>8893000064</v>
      </c>
      <c r="H12" s="29">
        <v>4.2200000286102295</v>
      </c>
      <c r="I12" s="29" t="s">
        <v>45</v>
      </c>
      <c r="J12" s="29" t="s">
        <v>51</v>
      </c>
      <c r="K12" s="30">
        <v>20770.238000000001</v>
      </c>
      <c r="L12" s="30">
        <v>209.232</v>
      </c>
      <c r="M12" s="30">
        <v>11538.062</v>
      </c>
      <c r="N12" s="26" t="s">
        <v>118</v>
      </c>
      <c r="O12" s="30" t="s">
        <v>18</v>
      </c>
      <c r="P12" s="30" t="s">
        <v>18</v>
      </c>
      <c r="Q12" s="30">
        <v>4.9064083099365234</v>
      </c>
      <c r="R12" s="30" t="s">
        <v>167</v>
      </c>
      <c r="S12" s="26" t="s">
        <v>18</v>
      </c>
      <c r="T12" s="26" t="s">
        <v>18</v>
      </c>
      <c r="U12" s="26" t="s">
        <v>18</v>
      </c>
      <c r="V12" s="26" t="s">
        <v>18</v>
      </c>
      <c r="W12" s="26">
        <v>12</v>
      </c>
      <c r="X12" s="26" t="s">
        <v>18</v>
      </c>
      <c r="Y12" s="26">
        <v>66.25</v>
      </c>
      <c r="Z12" s="26">
        <v>33.333301544189453</v>
      </c>
      <c r="AA12" s="26" t="s">
        <v>18</v>
      </c>
      <c r="AB12" s="26">
        <v>4.83160400390625</v>
      </c>
      <c r="AC12" s="26">
        <v>8.5493021011352539</v>
      </c>
      <c r="AD12" s="26">
        <v>8.3118267059326172</v>
      </c>
      <c r="AE12" s="26">
        <v>8.7319631576538086</v>
      </c>
      <c r="AF12" s="26" t="s">
        <v>167</v>
      </c>
      <c r="AG12" s="26" t="s">
        <v>167</v>
      </c>
      <c r="AH12" s="26" t="s">
        <v>167</v>
      </c>
      <c r="AI12" s="26" t="s">
        <v>167</v>
      </c>
      <c r="AJ12" s="26" t="s">
        <v>167</v>
      </c>
      <c r="AK12" s="26">
        <v>7.3289532661437988</v>
      </c>
      <c r="AL12" s="26" t="s">
        <v>18</v>
      </c>
      <c r="AM12" s="26" t="s">
        <v>18</v>
      </c>
      <c r="AN12" s="26">
        <v>25</v>
      </c>
      <c r="AO12" s="26" t="s">
        <v>18</v>
      </c>
      <c r="AP12" s="26" t="s">
        <v>18</v>
      </c>
      <c r="AQ12" s="26" t="s">
        <v>18</v>
      </c>
      <c r="AR12" s="26" t="s">
        <v>18</v>
      </c>
      <c r="AS12" s="26" t="s">
        <v>67</v>
      </c>
      <c r="AT12" s="26" t="s">
        <v>18</v>
      </c>
      <c r="AU12" s="26">
        <v>73</v>
      </c>
      <c r="AV12" s="26">
        <v>4</v>
      </c>
      <c r="AW12" s="26" t="s">
        <v>18</v>
      </c>
      <c r="AX12" s="34">
        <f>K12+L12+M12</f>
        <v>32517.531999999999</v>
      </c>
      <c r="AY12">
        <f>_xlfn.RANK.AVG(AX12,$AX$4:$AX$33,1)</f>
        <v>11</v>
      </c>
      <c r="AZ12">
        <f>_xlfn.RANK.AVG(Q12,$Q$4:$Q$33,0)</f>
        <v>16</v>
      </c>
      <c r="BA12">
        <f>IF(U12=$AZ$2,1,0)</f>
        <v>0</v>
      </c>
      <c r="BC12">
        <f>($BB$2*AY12)+($BC$2*AZ12)+($BD$2*-BA12)</f>
        <v>10.3</v>
      </c>
      <c r="BD12">
        <f>_xlfn.RANK.AVG(AC12,$AC$4:$AC$33,0)</f>
        <v>10</v>
      </c>
      <c r="BE12">
        <f>_xlfn.RANK.AVG(AB12,$AB$4:$AB$33,0)</f>
        <v>30</v>
      </c>
      <c r="BF12">
        <f>_xlfn.RANK.AVG(Z12,$Z$4:$Z$33,0)</f>
        <v>18</v>
      </c>
      <c r="BG12">
        <f>_xlfn.RANK.AVG(AE12,$AE$4:$AE$33,0)</f>
        <v>18</v>
      </c>
      <c r="BH12">
        <f>($BF$2*BD12)+($BG$2*BE12)+($BH$2*BF12)+($BI$2*BG12)</f>
        <v>19</v>
      </c>
      <c r="BJ12">
        <f>_xlfn.RANK.AVG(AK12,$AK$4:$AK$33,0)</f>
        <v>1</v>
      </c>
      <c r="BK12">
        <v>23</v>
      </c>
      <c r="BL12">
        <f>$BK$2*BJ12+$BL$2*BK12</f>
        <v>12</v>
      </c>
      <c r="BM12">
        <f>(1/3)*BC12+(1/3)*BH12+(1/3)*BL12</f>
        <v>13.766666666666666</v>
      </c>
    </row>
    <row r="13" spans="1:66">
      <c r="A13" s="27" t="s">
        <v>751</v>
      </c>
      <c r="B13" s="27" t="s">
        <v>752</v>
      </c>
      <c r="C13" s="28">
        <v>29839622637.499996</v>
      </c>
      <c r="D13" s="29">
        <v>53.75</v>
      </c>
      <c r="E13" s="29">
        <v>15.999738693237305</v>
      </c>
      <c r="F13" s="29">
        <v>-12.26419770244458</v>
      </c>
      <c r="G13" s="29">
        <v>14206000128</v>
      </c>
      <c r="H13" s="29">
        <v>3.2100000381469727</v>
      </c>
      <c r="I13" s="29" t="s">
        <v>45</v>
      </c>
      <c r="J13" s="29" t="s">
        <v>49</v>
      </c>
      <c r="K13" s="30">
        <v>36490.832999999999</v>
      </c>
      <c r="L13" s="30">
        <v>741.63099999999997</v>
      </c>
      <c r="M13" s="30">
        <v>20665.964</v>
      </c>
      <c r="N13" s="26" t="s">
        <v>118</v>
      </c>
      <c r="O13" s="30" t="s">
        <v>18</v>
      </c>
      <c r="P13" s="30" t="s">
        <v>18</v>
      </c>
      <c r="Q13" s="30">
        <v>6.9126758575439453</v>
      </c>
      <c r="R13" s="30" t="s">
        <v>167</v>
      </c>
      <c r="S13" s="26" t="s">
        <v>18</v>
      </c>
      <c r="T13" s="26" t="s">
        <v>18</v>
      </c>
      <c r="U13" s="26" t="s">
        <v>18</v>
      </c>
      <c r="V13" s="26" t="s">
        <v>18</v>
      </c>
      <c r="W13" s="26">
        <v>13</v>
      </c>
      <c r="X13" s="26" t="s">
        <v>18</v>
      </c>
      <c r="Y13" s="26">
        <v>63.230800628662109</v>
      </c>
      <c r="Z13" s="26">
        <v>30.769199371337891</v>
      </c>
      <c r="AA13" s="26" t="s">
        <v>18</v>
      </c>
      <c r="AB13" s="26">
        <v>7.2689862251281738</v>
      </c>
      <c r="AC13" s="26">
        <v>8.9562873840332031</v>
      </c>
      <c r="AD13" s="26">
        <v>6.7649445533752441</v>
      </c>
      <c r="AE13" s="26">
        <v>9.0201539993286133</v>
      </c>
      <c r="AF13" s="26" t="s">
        <v>167</v>
      </c>
      <c r="AG13" s="26" t="s">
        <v>167</v>
      </c>
      <c r="AH13" s="26" t="s">
        <v>167</v>
      </c>
      <c r="AI13" s="26" t="s">
        <v>167</v>
      </c>
      <c r="AJ13" s="26" t="s">
        <v>167</v>
      </c>
      <c r="AK13" s="26">
        <v>5.3126440048217773</v>
      </c>
      <c r="AL13" s="26">
        <v>15</v>
      </c>
      <c r="AM13" s="26">
        <v>1.1304347826086956</v>
      </c>
      <c r="AN13" s="26">
        <v>23</v>
      </c>
      <c r="AO13" s="26">
        <v>46</v>
      </c>
      <c r="AP13" s="26" t="s">
        <v>18</v>
      </c>
      <c r="AQ13" s="26" t="s">
        <v>18</v>
      </c>
      <c r="AR13" s="26" t="s">
        <v>18</v>
      </c>
      <c r="AS13" s="26" t="s">
        <v>67</v>
      </c>
      <c r="AT13" s="26" t="s">
        <v>18</v>
      </c>
      <c r="AU13" s="26">
        <v>65</v>
      </c>
      <c r="AV13" s="26">
        <v>3</v>
      </c>
      <c r="AW13" s="26" t="s">
        <v>18</v>
      </c>
      <c r="AX13" s="34">
        <f>K13+L13+M13</f>
        <v>57898.428</v>
      </c>
      <c r="AY13">
        <f>_xlfn.RANK.AVG(AX13,$AX$4:$AX$33,1)</f>
        <v>22</v>
      </c>
      <c r="AZ13">
        <f>_xlfn.RANK.AVG(Q13,$Q$4:$Q$33,0)</f>
        <v>5</v>
      </c>
      <c r="BA13">
        <f>IF(U13=$AZ$2,1,0)</f>
        <v>0</v>
      </c>
      <c r="BC13">
        <f>($BB$2*AY13)+($BC$2*AZ13)+($BD$2*-BA13)</f>
        <v>12.5</v>
      </c>
      <c r="BD13">
        <f>_xlfn.RANK.AVG(AC13,$AC$4:$AC$33,0)</f>
        <v>6</v>
      </c>
      <c r="BE13">
        <f>_xlfn.RANK.AVG(AB13,$AB$4:$AB$33,0)</f>
        <v>17</v>
      </c>
      <c r="BF13">
        <f>_xlfn.RANK.AVG(Z13,$Z$4:$Z$33,0)</f>
        <v>23</v>
      </c>
      <c r="BG13">
        <f>_xlfn.RANK.AVG(AE13,$AE$4:$AE$33,0)</f>
        <v>11</v>
      </c>
      <c r="BH13">
        <f>($BF$2*BD13)+($BG$2*BE13)+($BH$2*BF13)+($BI$2*BG13)</f>
        <v>13.650000000000002</v>
      </c>
      <c r="BJ13">
        <f>_xlfn.RANK.AVG(AK13,$AK$4:$AK$33,0)</f>
        <v>9</v>
      </c>
      <c r="BK13">
        <v>23</v>
      </c>
      <c r="BL13">
        <f>$BK$2*BJ13+$BL$2*BK13</f>
        <v>16</v>
      </c>
      <c r="BM13">
        <f>(1/3)*BC13+(1/3)*BH13+(1/3)*BL13</f>
        <v>14.05</v>
      </c>
    </row>
    <row r="14" spans="1:66">
      <c r="A14" s="27" t="s">
        <v>1098</v>
      </c>
      <c r="B14" s="27" t="s">
        <v>1099</v>
      </c>
      <c r="C14" s="28">
        <v>12378528472.139999</v>
      </c>
      <c r="D14" s="29">
        <v>27.659999847412109</v>
      </c>
      <c r="E14" s="29">
        <v>18.752313613891602</v>
      </c>
      <c r="F14" s="29">
        <v>5.2592284515827981</v>
      </c>
      <c r="G14" s="29">
        <v>5505400000</v>
      </c>
      <c r="H14" s="29">
        <v>1.5899999514222145</v>
      </c>
      <c r="I14" s="29" t="s">
        <v>45</v>
      </c>
      <c r="J14" s="29" t="s">
        <v>51</v>
      </c>
      <c r="K14" s="30">
        <v>4925.5420000000004</v>
      </c>
      <c r="L14" s="30">
        <v>62.097999999999999</v>
      </c>
      <c r="M14" s="30">
        <v>63542.993000000002</v>
      </c>
      <c r="N14" s="26" t="s">
        <v>118</v>
      </c>
      <c r="O14" s="30" t="s">
        <v>18</v>
      </c>
      <c r="P14" s="30" t="s">
        <v>18</v>
      </c>
      <c r="Q14" s="30">
        <v>5.5038747787475586</v>
      </c>
      <c r="R14" s="30" t="s">
        <v>167</v>
      </c>
      <c r="S14" s="26" t="s">
        <v>18</v>
      </c>
      <c r="T14" s="26" t="s">
        <v>18</v>
      </c>
      <c r="U14" s="26" t="s">
        <v>18</v>
      </c>
      <c r="V14" s="26" t="s">
        <v>18</v>
      </c>
      <c r="W14" s="26">
        <v>12</v>
      </c>
      <c r="X14" s="26" t="s">
        <v>18</v>
      </c>
      <c r="Y14" s="26">
        <v>62.666698455810547</v>
      </c>
      <c r="Z14" s="26">
        <v>33.333301544189453</v>
      </c>
      <c r="AA14" s="26" t="s">
        <v>18</v>
      </c>
      <c r="AB14" s="26">
        <v>7.5813112258911133</v>
      </c>
      <c r="AC14" s="26">
        <v>8.1351203918457031</v>
      </c>
      <c r="AD14" s="26">
        <v>7.8595108985900879</v>
      </c>
      <c r="AE14" s="26">
        <v>8.8378076553344727</v>
      </c>
      <c r="AF14" s="26" t="s">
        <v>167</v>
      </c>
      <c r="AG14" s="26" t="s">
        <v>167</v>
      </c>
      <c r="AH14" s="26" t="s">
        <v>167</v>
      </c>
      <c r="AI14" s="26" t="s">
        <v>167</v>
      </c>
      <c r="AJ14" s="26" t="s">
        <v>167</v>
      </c>
      <c r="AK14" s="26">
        <v>5.1348710060119629</v>
      </c>
      <c r="AL14" s="26" t="s">
        <v>18</v>
      </c>
      <c r="AM14" s="26" t="s">
        <v>18</v>
      </c>
      <c r="AN14" s="26" t="s">
        <v>18</v>
      </c>
      <c r="AO14" s="26">
        <v>34</v>
      </c>
      <c r="AP14" s="26" t="s">
        <v>18</v>
      </c>
      <c r="AQ14" s="26" t="s">
        <v>18</v>
      </c>
      <c r="AR14" s="26" t="s">
        <v>18</v>
      </c>
      <c r="AS14" s="26" t="s">
        <v>68</v>
      </c>
      <c r="AT14" s="26" t="s">
        <v>18</v>
      </c>
      <c r="AU14" s="26">
        <v>82</v>
      </c>
      <c r="AV14" s="26">
        <v>1</v>
      </c>
      <c r="AW14" s="26" t="s">
        <v>18</v>
      </c>
      <c r="AX14" s="34">
        <f>K14+L14+M14</f>
        <v>68530.633000000002</v>
      </c>
      <c r="AY14">
        <f>_xlfn.RANK.AVG(AX14,$AX$4:$AX$33,1)</f>
        <v>25</v>
      </c>
      <c r="AZ14">
        <f>_xlfn.RANK.AVG(Q14,$Q$4:$Q$33,0)</f>
        <v>12</v>
      </c>
      <c r="BA14">
        <f>IF(U14=$AZ$2,1,0)</f>
        <v>0</v>
      </c>
      <c r="BC14">
        <f>($BB$2*AY14)+($BC$2*AZ14)+($BD$2*-BA14)</f>
        <v>16.100000000000001</v>
      </c>
      <c r="BD14">
        <f>_xlfn.RANK.AVG(AC14,$AC$4:$AC$33,0)</f>
        <v>14</v>
      </c>
      <c r="BE14">
        <f>_xlfn.RANK.AVG(AB14,$AB$4:$AB$33,0)</f>
        <v>10</v>
      </c>
      <c r="BF14">
        <f>_xlfn.RANK.AVG(Z14,$Z$4:$Z$33,0)</f>
        <v>18</v>
      </c>
      <c r="BG14">
        <f>_xlfn.RANK.AVG(AE14,$AE$4:$AE$33,0)</f>
        <v>15</v>
      </c>
      <c r="BH14">
        <f>($BF$2*BD14)+($BG$2*BE14)+($BH$2*BF14)+($BI$2*BG14)</f>
        <v>14.1</v>
      </c>
      <c r="BJ14">
        <f>_xlfn.RANK.AVG(AK14,$AK$4:$AK$33,0)</f>
        <v>11</v>
      </c>
      <c r="BK14">
        <f>_xlfn.RANK.AVG(AO14,$AO$4:$AO$33,0)</f>
        <v>15</v>
      </c>
      <c r="BL14">
        <f>$BK$2*BJ14+$BL$2*BK14</f>
        <v>13</v>
      </c>
      <c r="BM14">
        <f>(1/3)*BC14+(1/3)*BH14+(1/3)*BL14</f>
        <v>14.399999999999999</v>
      </c>
    </row>
    <row r="15" spans="1:66">
      <c r="A15" s="27" t="s">
        <v>916</v>
      </c>
      <c r="B15" s="27" t="s">
        <v>917</v>
      </c>
      <c r="C15" s="28">
        <v>19711120130.079994</v>
      </c>
      <c r="D15" s="29">
        <v>73.959999084472656</v>
      </c>
      <c r="E15" s="29">
        <v>16.924484252929688</v>
      </c>
      <c r="F15" s="29">
        <v>3.186611787567295</v>
      </c>
      <c r="G15" s="29">
        <v>7500000000</v>
      </c>
      <c r="H15" s="29">
        <v>4.3899999856948853</v>
      </c>
      <c r="I15" s="29" t="s">
        <v>45</v>
      </c>
      <c r="J15" s="29" t="s">
        <v>51</v>
      </c>
      <c r="K15" s="30">
        <v>25247.857</v>
      </c>
      <c r="L15" s="30">
        <v>71.667000000000002</v>
      </c>
      <c r="M15" s="30">
        <v>10067.566000000001</v>
      </c>
      <c r="N15" s="26" t="s">
        <v>118</v>
      </c>
      <c r="O15" s="30" t="s">
        <v>18</v>
      </c>
      <c r="P15" s="30" t="s">
        <v>18</v>
      </c>
      <c r="Q15" s="30">
        <v>7.0841150283813477</v>
      </c>
      <c r="R15" s="30" t="s">
        <v>167</v>
      </c>
      <c r="S15" s="26" t="s">
        <v>114</v>
      </c>
      <c r="T15" s="26" t="s">
        <v>18</v>
      </c>
      <c r="U15" s="26" t="s">
        <v>114</v>
      </c>
      <c r="V15" s="26" t="s">
        <v>18</v>
      </c>
      <c r="W15" s="26">
        <v>14</v>
      </c>
      <c r="X15" s="26" t="s">
        <v>18</v>
      </c>
      <c r="Y15" s="26">
        <v>64.142898559570313</v>
      </c>
      <c r="Z15" s="26">
        <v>35.714298248291016</v>
      </c>
      <c r="AA15" s="26" t="s">
        <v>18</v>
      </c>
      <c r="AB15" s="26">
        <v>6.8760743141174316</v>
      </c>
      <c r="AC15" s="26">
        <v>7.9903888702392578</v>
      </c>
      <c r="AD15" s="26">
        <v>8.0313005447387695</v>
      </c>
      <c r="AE15" s="26">
        <v>8.7380914688110352</v>
      </c>
      <c r="AF15" s="26" t="s">
        <v>167</v>
      </c>
      <c r="AG15" s="26" t="s">
        <v>167</v>
      </c>
      <c r="AH15" s="26" t="s">
        <v>167</v>
      </c>
      <c r="AI15" s="26" t="s">
        <v>167</v>
      </c>
      <c r="AJ15" s="26" t="s">
        <v>167</v>
      </c>
      <c r="AK15" s="26">
        <v>4.7228617668151855</v>
      </c>
      <c r="AL15" s="26">
        <v>7</v>
      </c>
      <c r="AM15" s="26">
        <v>1.0833333333333333</v>
      </c>
      <c r="AN15" s="26">
        <v>24</v>
      </c>
      <c r="AO15" s="26">
        <v>47</v>
      </c>
      <c r="AP15" s="26" t="s">
        <v>18</v>
      </c>
      <c r="AQ15" s="26" t="s">
        <v>18</v>
      </c>
      <c r="AR15" s="26" t="s">
        <v>18</v>
      </c>
      <c r="AS15" s="26" t="s">
        <v>66</v>
      </c>
      <c r="AT15" s="26" t="s">
        <v>18</v>
      </c>
      <c r="AU15" s="26">
        <v>44</v>
      </c>
      <c r="AV15" s="26">
        <v>7</v>
      </c>
      <c r="AW15" s="26" t="s">
        <v>18</v>
      </c>
      <c r="AX15" s="34">
        <f>K15+L15+M15</f>
        <v>35387.090000000004</v>
      </c>
      <c r="AY15">
        <f>_xlfn.RANK.AVG(AX15,$AX$4:$AX$33,1)</f>
        <v>13</v>
      </c>
      <c r="AZ15">
        <f>_xlfn.RANK.AVG(Q15,$Q$4:$Q$33,0)</f>
        <v>2</v>
      </c>
      <c r="BA15">
        <f>IF(U15=$AZ$2,1,0)</f>
        <v>1</v>
      </c>
      <c r="BC15">
        <f>($BB$2*AY15)+($BC$2*AZ15)+($BD$2*-BA15)</f>
        <v>6.8999999999999995</v>
      </c>
      <c r="BD15">
        <f>_xlfn.RANK.AVG(AC15,$AC$4:$AC$33,0)</f>
        <v>15</v>
      </c>
      <c r="BE15">
        <f>_xlfn.RANK.AVG(AB15,$AB$4:$AB$33,0)</f>
        <v>19</v>
      </c>
      <c r="BF15">
        <f>_xlfn.RANK.AVG(Z15,$Z$4:$Z$33,0)</f>
        <v>13.5</v>
      </c>
      <c r="BG15">
        <f>_xlfn.RANK.AVG(AE15,$AE$4:$AE$33,0)</f>
        <v>17</v>
      </c>
      <c r="BH15">
        <f>($BF$2*BD15)+($BG$2*BE15)+($BH$2*BF15)+($BI$2*BG15)</f>
        <v>16.299999999999997</v>
      </c>
      <c r="BJ15">
        <f>_xlfn.RANK.AVG(AK15,$AK$4:$AK$33,0)</f>
        <v>18</v>
      </c>
      <c r="BK15">
        <v>23</v>
      </c>
      <c r="BL15">
        <f>$BK$2*BJ15+$BL$2*BK15</f>
        <v>20.5</v>
      </c>
      <c r="BM15">
        <f>(1/3)*BC15+(1/3)*BH15+(1/3)*BL15</f>
        <v>14.566666666666665</v>
      </c>
    </row>
    <row r="16" spans="1:66">
      <c r="A16" s="27" t="s">
        <v>910</v>
      </c>
      <c r="B16" s="27" t="s">
        <v>911</v>
      </c>
      <c r="C16" s="28">
        <v>20293034429.169998</v>
      </c>
      <c r="D16" s="29">
        <v>27.530000686645508</v>
      </c>
      <c r="E16" s="29">
        <v>17.467510223388672</v>
      </c>
      <c r="F16" s="29">
        <v>2.5598812851518993</v>
      </c>
      <c r="G16" s="29">
        <v>8312000256</v>
      </c>
      <c r="H16" s="29">
        <v>0.9967930018901825</v>
      </c>
      <c r="I16" s="29" t="s">
        <v>45</v>
      </c>
      <c r="J16" s="29" t="s">
        <v>49</v>
      </c>
      <c r="K16" s="30">
        <v>26829.052</v>
      </c>
      <c r="L16" s="30">
        <v>27.013000000000002</v>
      </c>
      <c r="M16" s="30">
        <v>3744.395</v>
      </c>
      <c r="N16" s="26" t="s">
        <v>118</v>
      </c>
      <c r="O16" s="30" t="s">
        <v>18</v>
      </c>
      <c r="P16" s="30" t="s">
        <v>18</v>
      </c>
      <c r="Q16" s="30">
        <v>4.5342364311218262</v>
      </c>
      <c r="R16" s="30" t="s">
        <v>167</v>
      </c>
      <c r="S16" s="26" t="s">
        <v>18</v>
      </c>
      <c r="T16" s="26" t="s">
        <v>18</v>
      </c>
      <c r="U16" s="26" t="s">
        <v>114</v>
      </c>
      <c r="V16" s="26" t="s">
        <v>18</v>
      </c>
      <c r="W16" s="26">
        <v>10</v>
      </c>
      <c r="X16" s="26" t="s">
        <v>18</v>
      </c>
      <c r="Y16" s="26">
        <v>64.900001525878906</v>
      </c>
      <c r="Z16" s="26">
        <v>40</v>
      </c>
      <c r="AA16" s="26" t="s">
        <v>18</v>
      </c>
      <c r="AB16" s="26">
        <v>7.6614737510681152</v>
      </c>
      <c r="AC16" s="26">
        <v>7.0877695083618164</v>
      </c>
      <c r="AD16" s="26">
        <v>6.8239583969116211</v>
      </c>
      <c r="AE16" s="26">
        <v>8.1911649703979492</v>
      </c>
      <c r="AF16" s="26" t="s">
        <v>167</v>
      </c>
      <c r="AG16" s="26" t="s">
        <v>167</v>
      </c>
      <c r="AH16" s="26" t="s">
        <v>167</v>
      </c>
      <c r="AI16" s="26" t="s">
        <v>167</v>
      </c>
      <c r="AJ16" s="26" t="s">
        <v>167</v>
      </c>
      <c r="AK16" s="26">
        <v>4.4964118003845215</v>
      </c>
      <c r="AL16" s="26">
        <v>9.0799999237060547</v>
      </c>
      <c r="AM16" s="26" t="s">
        <v>18</v>
      </c>
      <c r="AN16" s="26" t="s">
        <v>18</v>
      </c>
      <c r="AO16" s="26">
        <v>37</v>
      </c>
      <c r="AP16" s="26" t="s">
        <v>18</v>
      </c>
      <c r="AQ16" s="26" t="s">
        <v>18</v>
      </c>
      <c r="AR16" s="26" t="s">
        <v>18</v>
      </c>
      <c r="AS16" s="26" t="s">
        <v>69</v>
      </c>
      <c r="AT16" s="26" t="s">
        <v>18</v>
      </c>
      <c r="AU16" s="26">
        <v>51</v>
      </c>
      <c r="AV16" s="26">
        <v>3</v>
      </c>
      <c r="AW16" s="26" t="s">
        <v>18</v>
      </c>
      <c r="AX16" s="34">
        <f>K16+L16+M16</f>
        <v>30600.46</v>
      </c>
      <c r="AY16">
        <f>_xlfn.RANK.AVG(AX16,$AX$4:$AX$33,1)</f>
        <v>10</v>
      </c>
      <c r="AZ16">
        <f>_xlfn.RANK.AVG(Q16,$Q$4:$Q$33,0)</f>
        <v>22</v>
      </c>
      <c r="BA16">
        <f>IF(U16=$AZ$2,1,0)</f>
        <v>1</v>
      </c>
      <c r="BC16">
        <f>($BB$2*AY16)+($BC$2*AZ16)+($BD$2*-BA16)</f>
        <v>11.4</v>
      </c>
      <c r="BD16">
        <f>_xlfn.RANK.AVG(AC16,$AC$4:$AC$33,0)</f>
        <v>24</v>
      </c>
      <c r="BE16">
        <f>_xlfn.RANK.AVG(AB16,$AB$4:$AB$33,0)</f>
        <v>8</v>
      </c>
      <c r="BF16">
        <f>_xlfn.RANK.AVG(Z16,$Z$4:$Z$33,0)</f>
        <v>6.5</v>
      </c>
      <c r="BG16">
        <f>_xlfn.RANK.AVG(AE16,$AE$4:$AE$33,0)</f>
        <v>28</v>
      </c>
      <c r="BH16">
        <f>($BF$2*BD16)+($BG$2*BE16)+($BH$2*BF16)+($BI$2*BG16)</f>
        <v>17.700000000000003</v>
      </c>
      <c r="BJ16">
        <f>_xlfn.RANK.AVG(AK16,$AK$4:$AK$33,0)</f>
        <v>20</v>
      </c>
      <c r="BK16">
        <f>_xlfn.RANK.AVG(AO16,$AO$4:$AO$33,0)</f>
        <v>14</v>
      </c>
      <c r="BL16">
        <f>$BK$2*BJ16+$BL$2*BK16</f>
        <v>17</v>
      </c>
      <c r="BM16">
        <f>(1/3)*BC16+(1/3)*BH16+(1/3)*BL16</f>
        <v>15.366666666666665</v>
      </c>
    </row>
    <row r="17" spans="1:65">
      <c r="A17" s="27" t="s">
        <v>890</v>
      </c>
      <c r="B17" s="27" t="s">
        <v>891</v>
      </c>
      <c r="C17" s="28">
        <v>20962947530.240002</v>
      </c>
      <c r="D17" s="29">
        <v>59.770000457763672</v>
      </c>
      <c r="E17" s="29">
        <v>16.29258918762207</v>
      </c>
      <c r="F17" s="29">
        <v>-1.9840594378320975</v>
      </c>
      <c r="G17" s="29">
        <v>11910704896</v>
      </c>
      <c r="H17" s="29">
        <v>-1.2600000724196434</v>
      </c>
      <c r="I17" s="29" t="s">
        <v>45</v>
      </c>
      <c r="J17" s="29" t="s">
        <v>49</v>
      </c>
      <c r="K17" s="30">
        <v>179.47900000000001</v>
      </c>
      <c r="L17" s="30">
        <v>488.56299999999999</v>
      </c>
      <c r="M17" s="30">
        <v>42530.059000000001</v>
      </c>
      <c r="N17" s="26" t="s">
        <v>118</v>
      </c>
      <c r="O17" s="30" t="s">
        <v>18</v>
      </c>
      <c r="P17" s="30" t="s">
        <v>18</v>
      </c>
      <c r="Q17" s="30">
        <v>4.9402728080749512</v>
      </c>
      <c r="R17" s="30" t="s">
        <v>167</v>
      </c>
      <c r="S17" s="26" t="s">
        <v>18</v>
      </c>
      <c r="T17" s="26" t="s">
        <v>18</v>
      </c>
      <c r="U17" s="26" t="s">
        <v>18</v>
      </c>
      <c r="V17" s="26" t="s">
        <v>18</v>
      </c>
      <c r="W17" s="26">
        <v>12</v>
      </c>
      <c r="X17" s="26" t="s">
        <v>18</v>
      </c>
      <c r="Y17" s="26">
        <v>65.833297729492188</v>
      </c>
      <c r="Z17" s="26">
        <v>33.333301544189453</v>
      </c>
      <c r="AA17" s="26" t="s">
        <v>18</v>
      </c>
      <c r="AB17" s="26">
        <v>6.871431827545166</v>
      </c>
      <c r="AC17" s="26">
        <v>9.0827836990356445</v>
      </c>
      <c r="AD17" s="26">
        <v>7.6356830596923828</v>
      </c>
      <c r="AE17" s="26">
        <v>8.7010955810546875</v>
      </c>
      <c r="AF17" s="26" t="s">
        <v>167</v>
      </c>
      <c r="AG17" s="26" t="s">
        <v>167</v>
      </c>
      <c r="AH17" s="26" t="s">
        <v>167</v>
      </c>
      <c r="AI17" s="26" t="s">
        <v>167</v>
      </c>
      <c r="AJ17" s="26" t="s">
        <v>167</v>
      </c>
      <c r="AK17" s="26">
        <v>5.0270495414733887</v>
      </c>
      <c r="AL17" s="26" t="s">
        <v>18</v>
      </c>
      <c r="AM17" s="26" t="s">
        <v>18</v>
      </c>
      <c r="AN17" s="26" t="s">
        <v>18</v>
      </c>
      <c r="AO17" s="26" t="s">
        <v>18</v>
      </c>
      <c r="AP17" s="26" t="s">
        <v>18</v>
      </c>
      <c r="AQ17" s="26" t="s">
        <v>18</v>
      </c>
      <c r="AR17" s="26" t="s">
        <v>18</v>
      </c>
      <c r="AS17" s="26" t="s">
        <v>67</v>
      </c>
      <c r="AT17" s="26" t="s">
        <v>18</v>
      </c>
      <c r="AU17" s="26">
        <v>65</v>
      </c>
      <c r="AV17" s="26">
        <v>5</v>
      </c>
      <c r="AW17" s="26" t="s">
        <v>18</v>
      </c>
      <c r="AX17" s="34">
        <f>K17+L17+M17</f>
        <v>43198.101000000002</v>
      </c>
      <c r="AY17">
        <f>_xlfn.RANK.AVG(AX17,$AX$4:$AX$33,1)</f>
        <v>16</v>
      </c>
      <c r="AZ17">
        <f>_xlfn.RANK.AVG(Q17,$Q$4:$Q$33,0)</f>
        <v>15</v>
      </c>
      <c r="BA17">
        <f>IF(U17=$AZ$2,1,0)</f>
        <v>0</v>
      </c>
      <c r="BC17">
        <f>($BB$2*AY17)+($BC$2*AZ17)+($BD$2*-BA17)</f>
        <v>12.5</v>
      </c>
      <c r="BD17">
        <f>_xlfn.RANK.AVG(AC17,$AC$4:$AC$33,0)</f>
        <v>3</v>
      </c>
      <c r="BE17">
        <f>_xlfn.RANK.AVG(AB17,$AB$4:$AB$33,0)</f>
        <v>20</v>
      </c>
      <c r="BF17">
        <f>_xlfn.RANK.AVG(Z17,$Z$4:$Z$33,0)</f>
        <v>18</v>
      </c>
      <c r="BG17">
        <f>_xlfn.RANK.AVG(AE17,$AE$4:$AE$33,0)</f>
        <v>19</v>
      </c>
      <c r="BH17">
        <f>($BF$2*BD17)+($BG$2*BE17)+($BH$2*BF17)+($BI$2*BG17)</f>
        <v>15.05</v>
      </c>
      <c r="BJ17">
        <f>_xlfn.RANK.AVG(AK17,$AK$4:$AK$33,0)</f>
        <v>14</v>
      </c>
      <c r="BK17">
        <v>24</v>
      </c>
      <c r="BL17">
        <f>$BK$2*BJ17+$BL$2*BK17</f>
        <v>19</v>
      </c>
      <c r="BM17">
        <f>(1/3)*BC17+(1/3)*BH17+(1/3)*BL17</f>
        <v>15.516666666666666</v>
      </c>
    </row>
    <row r="18" spans="1:65">
      <c r="A18" s="17" t="s">
        <v>505</v>
      </c>
      <c r="B18" s="17" t="s">
        <v>506</v>
      </c>
      <c r="C18" s="18">
        <v>58250105574.150002</v>
      </c>
      <c r="D18" s="14">
        <v>184.85000610351563</v>
      </c>
      <c r="E18" s="14">
        <v>35.373802185058594</v>
      </c>
      <c r="F18" s="14">
        <v>58.45055431659074</v>
      </c>
      <c r="G18" s="14">
        <v>24918000128</v>
      </c>
      <c r="H18" s="14">
        <v>5.0132809057831764</v>
      </c>
      <c r="I18" s="16" t="s">
        <v>45</v>
      </c>
      <c r="J18" s="16" t="s">
        <v>49</v>
      </c>
      <c r="K18" s="15">
        <v>10291.374</v>
      </c>
      <c r="L18" s="15">
        <v>341.04199999999997</v>
      </c>
      <c r="M18" s="15">
        <v>18781.996999999999</v>
      </c>
      <c r="N18" s="16" t="s">
        <v>118</v>
      </c>
      <c r="O18" s="15" t="s">
        <v>18</v>
      </c>
      <c r="P18" s="15" t="s">
        <v>18</v>
      </c>
      <c r="Q18" s="15">
        <v>5.2457275390625</v>
      </c>
      <c r="R18" s="15" t="s">
        <v>167</v>
      </c>
      <c r="S18" s="16" t="s">
        <v>18</v>
      </c>
      <c r="T18" s="16" t="s">
        <v>18</v>
      </c>
      <c r="U18" s="16" t="s">
        <v>114</v>
      </c>
      <c r="V18" s="16" t="s">
        <v>18</v>
      </c>
      <c r="W18" s="16">
        <v>11</v>
      </c>
      <c r="X18" s="16" t="s">
        <v>18</v>
      </c>
      <c r="Y18" s="16">
        <v>64</v>
      </c>
      <c r="Z18" s="16">
        <v>27.272699356079102</v>
      </c>
      <c r="AA18" s="16" t="s">
        <v>18</v>
      </c>
      <c r="AB18" s="16">
        <v>6.9655375480651855</v>
      </c>
      <c r="AC18" s="16">
        <v>8.4424247741699219</v>
      </c>
      <c r="AD18" s="16">
        <v>3.6209063529968262</v>
      </c>
      <c r="AE18" s="16">
        <v>9.1811952590942383</v>
      </c>
      <c r="AF18" s="16" t="s">
        <v>167</v>
      </c>
      <c r="AG18" s="16" t="s">
        <v>167</v>
      </c>
      <c r="AH18" s="16" t="s">
        <v>167</v>
      </c>
      <c r="AI18" s="16" t="s">
        <v>167</v>
      </c>
      <c r="AJ18" s="16" t="s">
        <v>167</v>
      </c>
      <c r="AK18" s="16">
        <v>3</v>
      </c>
      <c r="AL18" s="16">
        <v>5.5</v>
      </c>
      <c r="AM18" s="16" t="s">
        <v>18</v>
      </c>
      <c r="AN18" s="16">
        <v>22.190000534057617</v>
      </c>
      <c r="AO18" s="16">
        <v>25</v>
      </c>
      <c r="AP18" s="16" t="s">
        <v>18</v>
      </c>
      <c r="AQ18" s="16" t="s">
        <v>18</v>
      </c>
      <c r="AR18" s="16" t="s">
        <v>18</v>
      </c>
      <c r="AS18" s="16" t="s">
        <v>69</v>
      </c>
      <c r="AT18" s="16" t="s">
        <v>18</v>
      </c>
      <c r="AU18" s="16">
        <v>44</v>
      </c>
      <c r="AV18" s="16">
        <v>8</v>
      </c>
      <c r="AW18" s="16" t="s">
        <v>18</v>
      </c>
      <c r="AX18" s="34">
        <f>K18+L18+M18</f>
        <v>29414.413</v>
      </c>
      <c r="AY18">
        <f>_xlfn.RANK.AVG(AX18,$AX$4:$AX$33,1)</f>
        <v>9</v>
      </c>
      <c r="AZ18">
        <f>_xlfn.RANK.AVG(Q18,$Q$4:$Q$33,0)</f>
        <v>14</v>
      </c>
      <c r="BA18">
        <f>IF(U18=$AZ$2,1,0)</f>
        <v>1</v>
      </c>
      <c r="BC18">
        <f>($BB$2*AY18)+($BC$2*AZ18)+($BD$2*-BA18)</f>
        <v>8.5</v>
      </c>
      <c r="BD18">
        <f>_xlfn.RANK.AVG(AC18,$AC$4:$AC$33,0)</f>
        <v>11</v>
      </c>
      <c r="BE18">
        <f>_xlfn.RANK.AVG(AB18,$AB$4:$AB$33,0)</f>
        <v>18</v>
      </c>
      <c r="BF18">
        <f>_xlfn.RANK.AVG(Z18,$Z$4:$Z$33,0)</f>
        <v>25.5</v>
      </c>
      <c r="BG18">
        <f>_xlfn.RANK.AVG(AE18,$AE$4:$AE$33,0)</f>
        <v>7</v>
      </c>
      <c r="BH18">
        <f>($BF$2*BD18)+($BG$2*BE18)+($BH$2*BF18)+($BI$2*BG18)</f>
        <v>14.450000000000001</v>
      </c>
      <c r="BJ18">
        <f>_xlfn.RANK.AVG(AK18,$AK$4:$AK$33,0)</f>
        <v>28</v>
      </c>
      <c r="BK18">
        <f>_xlfn.RANK.AVG(AO18,$AO$4:$AO$33,0)</f>
        <v>20</v>
      </c>
      <c r="BL18">
        <f>$BK$2*BJ18+$BL$2*BK18</f>
        <v>24</v>
      </c>
      <c r="BM18">
        <f>(1/3)*BC18+(1/3)*BH18+(1/3)*BL18</f>
        <v>15.649999999999999</v>
      </c>
    </row>
    <row r="19" spans="1:65">
      <c r="A19" s="27" t="s">
        <v>1065</v>
      </c>
      <c r="B19" s="27" t="s">
        <v>1066</v>
      </c>
      <c r="C19" s="28">
        <v>14080942302.280001</v>
      </c>
      <c r="D19" s="29">
        <v>67.69000244140625</v>
      </c>
      <c r="E19" s="29">
        <v>16.968910217285156</v>
      </c>
      <c r="F19" s="29">
        <v>31.934343501185246</v>
      </c>
      <c r="G19" s="29">
        <v>28823000064</v>
      </c>
      <c r="H19" s="29">
        <v>-1.0314031839370728</v>
      </c>
      <c r="I19" s="29" t="s">
        <v>45</v>
      </c>
      <c r="J19" s="29" t="s">
        <v>49</v>
      </c>
      <c r="K19" s="30">
        <v>34722.930999999997</v>
      </c>
      <c r="L19" s="30">
        <v>162.00899999999999</v>
      </c>
      <c r="M19" s="30">
        <v>42014.32</v>
      </c>
      <c r="N19" s="26" t="s">
        <v>118</v>
      </c>
      <c r="O19" s="30" t="s">
        <v>18</v>
      </c>
      <c r="P19" s="30" t="s">
        <v>18</v>
      </c>
      <c r="Q19" s="30">
        <v>5.610142707824707</v>
      </c>
      <c r="R19" s="30" t="s">
        <v>167</v>
      </c>
      <c r="S19" s="26" t="s">
        <v>18</v>
      </c>
      <c r="T19" s="26" t="s">
        <v>18</v>
      </c>
      <c r="U19" s="26" t="s">
        <v>114</v>
      </c>
      <c r="V19" s="26" t="s">
        <v>18</v>
      </c>
      <c r="W19" s="26">
        <v>13</v>
      </c>
      <c r="X19" s="26">
        <v>91.666702270507813</v>
      </c>
      <c r="Y19" s="26">
        <v>62.461498260498047</v>
      </c>
      <c r="Z19" s="26">
        <v>38.461498260498047</v>
      </c>
      <c r="AA19" s="26">
        <v>75</v>
      </c>
      <c r="AB19" s="26">
        <v>7.645848274230957</v>
      </c>
      <c r="AC19" s="26">
        <v>7.9015712738037109</v>
      </c>
      <c r="AD19" s="26">
        <v>6.6925110816955566</v>
      </c>
      <c r="AE19" s="26">
        <v>8.7750034332275391</v>
      </c>
      <c r="AF19" s="26" t="s">
        <v>167</v>
      </c>
      <c r="AG19" s="26" t="s">
        <v>167</v>
      </c>
      <c r="AH19" s="26" t="s">
        <v>167</v>
      </c>
      <c r="AI19" s="26" t="s">
        <v>167</v>
      </c>
      <c r="AJ19" s="26" t="s">
        <v>167</v>
      </c>
      <c r="AK19" s="26">
        <v>5.1252350807189941</v>
      </c>
      <c r="AL19" s="26" t="s">
        <v>18</v>
      </c>
      <c r="AM19" s="26" t="s">
        <v>18</v>
      </c>
      <c r="AN19" s="26" t="s">
        <v>18</v>
      </c>
      <c r="AO19" s="26">
        <v>4</v>
      </c>
      <c r="AP19" s="26" t="s">
        <v>18</v>
      </c>
      <c r="AQ19" s="26" t="s">
        <v>18</v>
      </c>
      <c r="AR19" s="26" t="s">
        <v>18</v>
      </c>
      <c r="AS19" s="26" t="s">
        <v>71</v>
      </c>
      <c r="AT19" s="26" t="s">
        <v>18</v>
      </c>
      <c r="AU19" s="26">
        <v>40</v>
      </c>
      <c r="AV19" s="26">
        <v>3</v>
      </c>
      <c r="AW19" s="26" t="s">
        <v>18</v>
      </c>
      <c r="AX19" s="34">
        <f>K19+L19+M19</f>
        <v>76899.259999999995</v>
      </c>
      <c r="AY19">
        <f>_xlfn.RANK.AVG(AX19,$AX$4:$AX$33,1)</f>
        <v>27</v>
      </c>
      <c r="AZ19">
        <f>_xlfn.RANK.AVG(Q19,$Q$4:$Q$33,0)</f>
        <v>10</v>
      </c>
      <c r="BA19">
        <f>IF(U19=$AZ$2,1,0)</f>
        <v>1</v>
      </c>
      <c r="BC19">
        <f>($BB$2*AY19)+($BC$2*AZ19)+($BD$2*-BA19)</f>
        <v>16.3</v>
      </c>
      <c r="BD19">
        <f>_xlfn.RANK.AVG(AC19,$AC$4:$AC$33,0)</f>
        <v>19</v>
      </c>
      <c r="BE19">
        <f>_xlfn.RANK.AVG(AB19,$AB$4:$AB$33,0)</f>
        <v>9</v>
      </c>
      <c r="BF19">
        <f>_xlfn.RANK.AVG(Z19,$Z$4:$Z$33,0)</f>
        <v>10</v>
      </c>
      <c r="BG19">
        <f>_xlfn.RANK.AVG(AE19,$AE$4:$AE$33,0)</f>
        <v>16</v>
      </c>
      <c r="BH19">
        <f>($BF$2*BD19)+($BG$2*BE19)+($BH$2*BF19)+($BI$2*BG19)</f>
        <v>13.8</v>
      </c>
      <c r="BJ19">
        <f>_xlfn.RANK.AVG(AK19,$AK$4:$AK$33,0)</f>
        <v>13</v>
      </c>
      <c r="BK19">
        <f>_xlfn.RANK.AVG(AO19,$AO$4:$AO$33,0)</f>
        <v>22</v>
      </c>
      <c r="BL19">
        <f>$BK$2*BJ19+$BL$2*BK19</f>
        <v>17.5</v>
      </c>
      <c r="BM19">
        <f>(1/3)*BC19+(1/3)*BH19+(1/3)*BL19</f>
        <v>15.866666666666667</v>
      </c>
    </row>
    <row r="20" spans="1:65">
      <c r="A20" s="27" t="s">
        <v>641</v>
      </c>
      <c r="B20" s="27" t="s">
        <v>642</v>
      </c>
      <c r="C20" s="28">
        <v>41201214672.949997</v>
      </c>
      <c r="D20" s="29">
        <v>49.189998626708984</v>
      </c>
      <c r="E20" s="29"/>
      <c r="F20" s="29">
        <v>6.1201660084321041</v>
      </c>
      <c r="G20" s="29">
        <v>16389999616</v>
      </c>
      <c r="H20" s="29">
        <v>2.3560479432344437</v>
      </c>
      <c r="I20" s="29" t="s">
        <v>45</v>
      </c>
      <c r="J20" s="29" t="s">
        <v>51</v>
      </c>
      <c r="K20" s="30">
        <v>35589.976999999999</v>
      </c>
      <c r="L20" s="30">
        <v>276.05500000000001</v>
      </c>
      <c r="M20" s="30">
        <v>19592.504000000001</v>
      </c>
      <c r="N20" s="26" t="s">
        <v>118</v>
      </c>
      <c r="O20" s="30" t="s">
        <v>18</v>
      </c>
      <c r="P20" s="30" t="s">
        <v>18</v>
      </c>
      <c r="Q20" s="30">
        <v>3.8665404319763184</v>
      </c>
      <c r="R20" s="30" t="s">
        <v>167</v>
      </c>
      <c r="S20" s="26" t="s">
        <v>114</v>
      </c>
      <c r="T20" s="26" t="s">
        <v>114</v>
      </c>
      <c r="U20" s="26" t="s">
        <v>114</v>
      </c>
      <c r="V20" s="26" t="s">
        <v>18</v>
      </c>
      <c r="W20" s="26">
        <v>13</v>
      </c>
      <c r="X20" s="26" t="s">
        <v>18</v>
      </c>
      <c r="Y20" s="26">
        <v>62.615398406982422</v>
      </c>
      <c r="Z20" s="26">
        <v>30.769199371337891</v>
      </c>
      <c r="AA20" s="26" t="s">
        <v>18</v>
      </c>
      <c r="AB20" s="26">
        <v>7.4550604820251465</v>
      </c>
      <c r="AC20" s="26">
        <v>8.3835868835449219</v>
      </c>
      <c r="AD20" s="26">
        <v>7.8771090507507324</v>
      </c>
      <c r="AE20" s="26">
        <v>8.55487060546875</v>
      </c>
      <c r="AF20" s="26" t="s">
        <v>167</v>
      </c>
      <c r="AG20" s="26" t="s">
        <v>167</v>
      </c>
      <c r="AH20" s="26" t="s">
        <v>167</v>
      </c>
      <c r="AI20" s="26" t="s">
        <v>167</v>
      </c>
      <c r="AJ20" s="26" t="s">
        <v>167</v>
      </c>
      <c r="AK20" s="26">
        <v>5.4158477783203125</v>
      </c>
      <c r="AL20" s="26" t="s">
        <v>18</v>
      </c>
      <c r="AM20" s="26" t="s">
        <v>18</v>
      </c>
      <c r="AN20" s="26" t="s">
        <v>18</v>
      </c>
      <c r="AO20" s="26">
        <v>25.979999542236328</v>
      </c>
      <c r="AP20" s="26" t="s">
        <v>18</v>
      </c>
      <c r="AQ20" s="26" t="s">
        <v>18</v>
      </c>
      <c r="AR20" s="26" t="s">
        <v>18</v>
      </c>
      <c r="AS20" s="26" t="s">
        <v>67</v>
      </c>
      <c r="AT20" s="26" t="s">
        <v>18</v>
      </c>
      <c r="AU20" s="26">
        <v>56</v>
      </c>
      <c r="AV20" s="26">
        <v>3</v>
      </c>
      <c r="AW20" s="26" t="s">
        <v>18</v>
      </c>
      <c r="AX20" s="34">
        <f>K20+L20+M20</f>
        <v>55458.536</v>
      </c>
      <c r="AY20">
        <f>_xlfn.RANK.AVG(AX20,$AX$4:$AX$33,1)</f>
        <v>21</v>
      </c>
      <c r="AZ20">
        <f>_xlfn.RANK.AVG(Q20,$Q$4:$Q$33,0)</f>
        <v>27</v>
      </c>
      <c r="BA20">
        <f>IF(U20=$AZ$2,1,0)</f>
        <v>1</v>
      </c>
      <c r="BC20">
        <f>($BB$2*AY20)+($BC$2*AZ20)+($BD$2*-BA20)</f>
        <v>18.400000000000002</v>
      </c>
      <c r="BD20">
        <f>_xlfn.RANK.AVG(AC20,$AC$4:$AC$33,0)</f>
        <v>12</v>
      </c>
      <c r="BE20">
        <f>_xlfn.RANK.AVG(AB20,$AB$4:$AB$33,0)</f>
        <v>13</v>
      </c>
      <c r="BF20">
        <f>_xlfn.RANK.AVG(Z20,$Z$4:$Z$33,0)</f>
        <v>23</v>
      </c>
      <c r="BG20">
        <f>_xlfn.RANK.AVG(AE20,$AE$4:$AE$33,0)</f>
        <v>22</v>
      </c>
      <c r="BH20">
        <f>($BF$2*BD20)+($BG$2*BE20)+($BH$2*BF20)+($BI$2*BG20)</f>
        <v>17.450000000000003</v>
      </c>
      <c r="BJ20">
        <f>_xlfn.RANK.AVG(AK20,$AK$4:$AK$33,0)</f>
        <v>7</v>
      </c>
      <c r="BK20">
        <f>_xlfn.RANK.AVG(AO20,$AO$4:$AO$33,0)</f>
        <v>19</v>
      </c>
      <c r="BL20">
        <f>$BK$2*BJ20+$BL$2*BK20</f>
        <v>13</v>
      </c>
      <c r="BM20">
        <f>(1/3)*BC20+(1/3)*BH20+(1/3)*BL20</f>
        <v>16.283333333333335</v>
      </c>
    </row>
    <row r="21" spans="1:65">
      <c r="A21" s="27" t="s">
        <v>846</v>
      </c>
      <c r="B21" s="27" t="s">
        <v>847</v>
      </c>
      <c r="C21" s="28">
        <v>23204573537.040001</v>
      </c>
      <c r="D21" s="29">
        <v>112.13999938964844</v>
      </c>
      <c r="E21" s="29">
        <v>16.448434829711914</v>
      </c>
      <c r="F21" s="29">
        <v>2.6613532170485454</v>
      </c>
      <c r="G21" s="29">
        <v>12744999936</v>
      </c>
      <c r="H21" s="29">
        <v>6.7739812135696411</v>
      </c>
      <c r="I21" s="29" t="s">
        <v>45</v>
      </c>
      <c r="J21" s="29" t="s">
        <v>51</v>
      </c>
      <c r="K21" s="30">
        <v>27611.094000000001</v>
      </c>
      <c r="L21" s="30">
        <v>192.387</v>
      </c>
      <c r="M21" s="30">
        <v>21503.33</v>
      </c>
      <c r="N21" s="26" t="s">
        <v>118</v>
      </c>
      <c r="O21" s="30" t="s">
        <v>18</v>
      </c>
      <c r="P21" s="30" t="s">
        <v>18</v>
      </c>
      <c r="Q21" s="30">
        <v>3.1756744384765625</v>
      </c>
      <c r="R21" s="30" t="s">
        <v>167</v>
      </c>
      <c r="S21" s="26" t="s">
        <v>18</v>
      </c>
      <c r="T21" s="26" t="s">
        <v>18</v>
      </c>
      <c r="U21" s="26" t="s">
        <v>114</v>
      </c>
      <c r="V21" s="26" t="s">
        <v>18</v>
      </c>
      <c r="W21" s="26">
        <v>12</v>
      </c>
      <c r="X21" s="26">
        <v>91.666702270507813</v>
      </c>
      <c r="Y21" s="26">
        <v>67.666702270507813</v>
      </c>
      <c r="Z21" s="26">
        <v>25</v>
      </c>
      <c r="AA21" s="26">
        <v>90</v>
      </c>
      <c r="AB21" s="26">
        <v>5.2744202613830566</v>
      </c>
      <c r="AC21" s="26">
        <v>7.9820175170898438</v>
      </c>
      <c r="AD21" s="26">
        <v>7.8884110450744629</v>
      </c>
      <c r="AE21" s="26">
        <v>9.8028898239135742</v>
      </c>
      <c r="AF21" s="26" t="s">
        <v>167</v>
      </c>
      <c r="AG21" s="26" t="s">
        <v>167</v>
      </c>
      <c r="AH21" s="26" t="s">
        <v>167</v>
      </c>
      <c r="AI21" s="26" t="s">
        <v>167</v>
      </c>
      <c r="AJ21" s="26" t="s">
        <v>167</v>
      </c>
      <c r="AK21" s="26">
        <v>5.4124054908752441</v>
      </c>
      <c r="AL21" s="26" t="s">
        <v>18</v>
      </c>
      <c r="AM21" s="26" t="s">
        <v>18</v>
      </c>
      <c r="AN21" s="26">
        <v>28</v>
      </c>
      <c r="AO21" s="26">
        <v>49.245998382568359</v>
      </c>
      <c r="AP21" s="26" t="s">
        <v>18</v>
      </c>
      <c r="AQ21" s="26" t="s">
        <v>18</v>
      </c>
      <c r="AR21" s="26" t="s">
        <v>18</v>
      </c>
      <c r="AS21" s="26" t="s">
        <v>67</v>
      </c>
      <c r="AT21" s="26" t="s">
        <v>18</v>
      </c>
      <c r="AU21" s="26">
        <v>42</v>
      </c>
      <c r="AV21" s="26">
        <v>6</v>
      </c>
      <c r="AW21" s="26" t="s">
        <v>18</v>
      </c>
      <c r="AX21" s="34">
        <f>K21+L21+M21</f>
        <v>49306.811000000002</v>
      </c>
      <c r="AY21">
        <f>_xlfn.RANK.AVG(AX21,$AX$4:$AX$33,1)</f>
        <v>19</v>
      </c>
      <c r="AZ21">
        <f>_xlfn.RANK.AVG(Q21,$Q$4:$Q$33,0)</f>
        <v>28</v>
      </c>
      <c r="BA21">
        <f>IF(U21=$AZ$2,1,0)</f>
        <v>1</v>
      </c>
      <c r="BC21">
        <f>($BB$2*AY21)+($BC$2*AZ21)+($BD$2*-BA21)</f>
        <v>17.7</v>
      </c>
      <c r="BD21">
        <f>_xlfn.RANK.AVG(AC21,$AC$4:$AC$33,0)</f>
        <v>16</v>
      </c>
      <c r="BE21">
        <f>_xlfn.RANK.AVG(AB21,$AB$4:$AB$33,0)</f>
        <v>27</v>
      </c>
      <c r="BF21">
        <f>_xlfn.RANK.AVG(Z21,$Z$4:$Z$33,0)</f>
        <v>27</v>
      </c>
      <c r="BG21">
        <f>_xlfn.RANK.AVG(AE21,$AE$4:$AE$33,0)</f>
        <v>3</v>
      </c>
      <c r="BH21">
        <f>($BF$2*BD21)+($BG$2*BE21)+($BH$2*BF21)+($BI$2*BG21)</f>
        <v>17.049999999999997</v>
      </c>
      <c r="BJ21">
        <f>_xlfn.RANK.AVG(AK21,$AK$4:$AK$33,0)</f>
        <v>8</v>
      </c>
      <c r="BK21">
        <v>24</v>
      </c>
      <c r="BL21">
        <f>$BK$2*BJ21+$BL$2*BK21</f>
        <v>16</v>
      </c>
      <c r="BM21">
        <f>(1/3)*BC21+(1/3)*BH21+(1/3)*BL21</f>
        <v>16.916666666666664</v>
      </c>
    </row>
    <row r="22" spans="1:65">
      <c r="A22" s="17" t="s">
        <v>329</v>
      </c>
      <c r="B22" s="17" t="s">
        <v>330</v>
      </c>
      <c r="C22" s="18">
        <v>129335561548.26999</v>
      </c>
      <c r="D22" s="14">
        <v>63.909999847412109</v>
      </c>
      <c r="E22" s="14">
        <v>18.797887802124023</v>
      </c>
      <c r="F22" s="14">
        <v>6.2015183976686705</v>
      </c>
      <c r="G22" s="14">
        <v>28114000384</v>
      </c>
      <c r="H22" s="14">
        <v>3.60999995470047</v>
      </c>
      <c r="I22" s="16" t="s">
        <v>45</v>
      </c>
      <c r="J22" s="16" t="s">
        <v>49</v>
      </c>
      <c r="K22" s="15">
        <v>50462.332000000002</v>
      </c>
      <c r="L22" s="15">
        <v>20.414999999999999</v>
      </c>
      <c r="M22" s="15">
        <v>9269.8970000000008</v>
      </c>
      <c r="N22" s="16" t="s">
        <v>118</v>
      </c>
      <c r="O22" s="15" t="s">
        <v>18</v>
      </c>
      <c r="P22" s="15" t="s">
        <v>18</v>
      </c>
      <c r="Q22" s="15">
        <v>6.9984269142150879</v>
      </c>
      <c r="R22" s="15" t="s">
        <v>167</v>
      </c>
      <c r="S22" s="16" t="s">
        <v>18</v>
      </c>
      <c r="T22" s="16" t="s">
        <v>114</v>
      </c>
      <c r="U22" s="16" t="s">
        <v>18</v>
      </c>
      <c r="V22" s="16" t="s">
        <v>18</v>
      </c>
      <c r="W22" s="16">
        <v>13</v>
      </c>
      <c r="X22" s="16" t="s">
        <v>18</v>
      </c>
      <c r="Y22" s="16">
        <v>64.153800964355469</v>
      </c>
      <c r="Z22" s="16">
        <v>38.461498260498047</v>
      </c>
      <c r="AA22" s="16" t="s">
        <v>18</v>
      </c>
      <c r="AB22" s="16">
        <v>4.831629753112793</v>
      </c>
      <c r="AC22" s="16">
        <v>6.5495524406433105</v>
      </c>
      <c r="AD22" s="16">
        <v>7.0251893997192383</v>
      </c>
      <c r="AE22" s="16">
        <v>8.1738767623901367</v>
      </c>
      <c r="AF22" s="16" t="s">
        <v>167</v>
      </c>
      <c r="AG22" s="16" t="s">
        <v>167</v>
      </c>
      <c r="AH22" s="16" t="s">
        <v>167</v>
      </c>
      <c r="AI22" s="16" t="s">
        <v>167</v>
      </c>
      <c r="AJ22" s="16" t="s">
        <v>167</v>
      </c>
      <c r="AK22" s="16">
        <v>5.2890715599060059</v>
      </c>
      <c r="AL22" s="16" t="s">
        <v>18</v>
      </c>
      <c r="AM22" s="16" t="s">
        <v>18</v>
      </c>
      <c r="AN22" s="16" t="s">
        <v>18</v>
      </c>
      <c r="AO22" s="16">
        <v>31</v>
      </c>
      <c r="AP22" s="16" t="s">
        <v>18</v>
      </c>
      <c r="AQ22" s="16" t="s">
        <v>18</v>
      </c>
      <c r="AR22" s="16" t="s">
        <v>18</v>
      </c>
      <c r="AS22" s="16" t="s">
        <v>67</v>
      </c>
      <c r="AT22" s="16" t="s">
        <v>18</v>
      </c>
      <c r="AU22" s="16">
        <v>49</v>
      </c>
      <c r="AV22" s="16">
        <v>4</v>
      </c>
      <c r="AW22" s="16" t="s">
        <v>18</v>
      </c>
      <c r="AX22" s="34">
        <f>K22+L22+M22</f>
        <v>59752.644</v>
      </c>
      <c r="AY22">
        <f>_xlfn.RANK.AVG(AX22,$AX$4:$AX$33,1)</f>
        <v>23</v>
      </c>
      <c r="AZ22">
        <f>_xlfn.RANK.AVG(Q22,$Q$4:$Q$33,0)</f>
        <v>4</v>
      </c>
      <c r="BA22">
        <f>IF(U22=$AZ$2,1,0)</f>
        <v>0</v>
      </c>
      <c r="BC22">
        <f>($BB$2*AY22)+($BC$2*AZ22)+($BD$2*-BA22)</f>
        <v>12.7</v>
      </c>
      <c r="BD22">
        <f>_xlfn.RANK.AVG(AC22,$AC$4:$AC$33,0)</f>
        <v>27</v>
      </c>
      <c r="BE22">
        <f>_xlfn.RANK.AVG(AB22,$AB$4:$AB$33,0)</f>
        <v>29</v>
      </c>
      <c r="BF22">
        <f>_xlfn.RANK.AVG(Z22,$Z$4:$Z$33,0)</f>
        <v>10</v>
      </c>
      <c r="BG22">
        <f>_xlfn.RANK.AVG(AE22,$AE$4:$AE$33,0)</f>
        <v>29</v>
      </c>
      <c r="BH22">
        <f>($BF$2*BD22)+($BG$2*BE22)+($BH$2*BF22)+($BI$2*BG22)</f>
        <v>24.7</v>
      </c>
      <c r="BJ22">
        <f>_xlfn.RANK.AVG(AK22,$AK$4:$AK$33,0)</f>
        <v>10</v>
      </c>
      <c r="BK22">
        <f>_xlfn.RANK.AVG(AO22,$AO$4:$AO$33,0)</f>
        <v>17</v>
      </c>
      <c r="BL22">
        <f>$BK$2*BJ22+$BL$2*BK22</f>
        <v>13.5</v>
      </c>
      <c r="BM22">
        <f>(1/3)*BC22+(1/3)*BH22+(1/3)*BL22</f>
        <v>16.966666666666665</v>
      </c>
    </row>
    <row r="23" spans="1:65">
      <c r="A23" s="27" t="s">
        <v>956</v>
      </c>
      <c r="B23" s="27" t="s">
        <v>957</v>
      </c>
      <c r="C23" s="28">
        <v>18035067833.860001</v>
      </c>
      <c r="D23" s="29">
        <v>28.489999771118164</v>
      </c>
      <c r="E23" s="29">
        <v>18.921720504760742</v>
      </c>
      <c r="F23" s="29">
        <v>0.4492013809124451</v>
      </c>
      <c r="G23" s="29">
        <v>8696000256</v>
      </c>
      <c r="H23" s="29">
        <v>1.3737970143556595</v>
      </c>
      <c r="I23" s="29" t="s">
        <v>45</v>
      </c>
      <c r="J23" s="29" t="s">
        <v>51</v>
      </c>
      <c r="K23" s="30">
        <v>6638.1589999999997</v>
      </c>
      <c r="L23" s="30">
        <v>38.795000000000002</v>
      </c>
      <c r="M23" s="30">
        <v>17843.338</v>
      </c>
      <c r="N23" s="26" t="s">
        <v>118</v>
      </c>
      <c r="O23" s="30" t="s">
        <v>18</v>
      </c>
      <c r="P23" s="30" t="s">
        <v>18</v>
      </c>
      <c r="Q23" s="30">
        <v>6.3088984489440918</v>
      </c>
      <c r="R23" s="30" t="s">
        <v>167</v>
      </c>
      <c r="S23" s="26" t="s">
        <v>18</v>
      </c>
      <c r="T23" s="26" t="s">
        <v>18</v>
      </c>
      <c r="U23" s="26" t="s">
        <v>114</v>
      </c>
      <c r="V23" s="26" t="s">
        <v>18</v>
      </c>
      <c r="W23" s="26">
        <v>11</v>
      </c>
      <c r="X23" s="26" t="s">
        <v>18</v>
      </c>
      <c r="Y23" s="26">
        <v>58.909099578857422</v>
      </c>
      <c r="Z23" s="26">
        <v>18.181800842285156</v>
      </c>
      <c r="AA23" s="26" t="s">
        <v>18</v>
      </c>
      <c r="AB23" s="26">
        <v>7.307854175567627</v>
      </c>
      <c r="AC23" s="26">
        <v>5.3010678291320801</v>
      </c>
      <c r="AD23" s="26">
        <v>6.3625621795654297</v>
      </c>
      <c r="AE23" s="26">
        <v>8.5104084014892578</v>
      </c>
      <c r="AF23" s="26" t="s">
        <v>167</v>
      </c>
      <c r="AG23" s="26" t="s">
        <v>167</v>
      </c>
      <c r="AH23" s="26" t="s">
        <v>167</v>
      </c>
      <c r="AI23" s="26" t="s">
        <v>167</v>
      </c>
      <c r="AJ23" s="26" t="s">
        <v>167</v>
      </c>
      <c r="AK23" s="26">
        <v>2.3854856491088867</v>
      </c>
      <c r="AL23" s="26" t="s">
        <v>18</v>
      </c>
      <c r="AM23" s="26" t="s">
        <v>18</v>
      </c>
      <c r="AN23" s="26" t="s">
        <v>18</v>
      </c>
      <c r="AO23" s="26">
        <v>39.661998748779297</v>
      </c>
      <c r="AP23" s="26" t="s">
        <v>18</v>
      </c>
      <c r="AQ23" s="26" t="s">
        <v>18</v>
      </c>
      <c r="AR23" s="26" t="s">
        <v>18</v>
      </c>
      <c r="AS23" s="26" t="s">
        <v>66</v>
      </c>
      <c r="AT23" s="26" t="s">
        <v>18</v>
      </c>
      <c r="AU23" s="26">
        <v>48</v>
      </c>
      <c r="AV23" s="26">
        <v>6</v>
      </c>
      <c r="AW23" s="26" t="s">
        <v>18</v>
      </c>
      <c r="AX23" s="34">
        <f>K23+L23+M23</f>
        <v>24520.292000000001</v>
      </c>
      <c r="AY23">
        <f>_xlfn.RANK.AVG(AX23,$AX$4:$AX$33,1)</f>
        <v>8</v>
      </c>
      <c r="AZ23">
        <f>_xlfn.RANK.AVG(Q23,$Q$4:$Q$33,0)</f>
        <v>8</v>
      </c>
      <c r="BA23">
        <f>IF(U23=$AZ$2,1,0)</f>
        <v>1</v>
      </c>
      <c r="BC23">
        <f>($BB$2*AY23)+($BC$2*AZ23)+($BD$2*-BA23)</f>
        <v>6.2</v>
      </c>
      <c r="BD23">
        <f>_xlfn.RANK.AVG(AC23,$AC$4:$AC$33,0)</f>
        <v>30</v>
      </c>
      <c r="BE23">
        <f>_xlfn.RANK.AVG(AB23,$AB$4:$AB$33,0)</f>
        <v>15</v>
      </c>
      <c r="BF23">
        <f>_xlfn.RANK.AVG(Z23,$Z$4:$Z$33,0)</f>
        <v>30</v>
      </c>
      <c r="BG23">
        <f>_xlfn.RANK.AVG(AE23,$AE$4:$AE$33,0)</f>
        <v>23</v>
      </c>
      <c r="BH23">
        <f>($BF$2*BD23)+($BG$2*BE23)+($BH$2*BF23)+($BI$2*BG23)</f>
        <v>24.15</v>
      </c>
      <c r="BJ23">
        <f>_xlfn.RANK.AVG(AK23,$AK$4:$AK$33,0)</f>
        <v>29</v>
      </c>
      <c r="BK23">
        <f>_xlfn.RANK.AVG(AO23,$AO$4:$AO$33,0)</f>
        <v>13</v>
      </c>
      <c r="BL23">
        <f>$BK$2*BJ23+$BL$2*BK23</f>
        <v>21</v>
      </c>
      <c r="BM23">
        <f>(1/3)*BC23+(1/3)*BH23+(1/3)*BL23</f>
        <v>17.116666666666667</v>
      </c>
    </row>
    <row r="24" spans="1:65">
      <c r="A24" s="27" t="s">
        <v>677</v>
      </c>
      <c r="B24" s="27" t="s">
        <v>678</v>
      </c>
      <c r="C24" s="28">
        <v>37560048608.68</v>
      </c>
      <c r="D24" s="29">
        <v>37.569999694824219</v>
      </c>
      <c r="E24" s="29">
        <v>15.834601402282715</v>
      </c>
      <c r="F24" s="29">
        <v>5.7723370126014917</v>
      </c>
      <c r="G24" s="29">
        <v>21729999872</v>
      </c>
      <c r="H24" s="29">
        <v>2.3373290300369263</v>
      </c>
      <c r="I24" s="29" t="s">
        <v>45</v>
      </c>
      <c r="J24" s="29" t="s">
        <v>49</v>
      </c>
      <c r="K24" s="30">
        <v>386.39299999999997</v>
      </c>
      <c r="L24" s="30">
        <v>5616.6909999999998</v>
      </c>
      <c r="M24" s="30">
        <v>42932.091</v>
      </c>
      <c r="N24" s="26" t="s">
        <v>118</v>
      </c>
      <c r="O24" s="30" t="s">
        <v>18</v>
      </c>
      <c r="P24" s="30" t="s">
        <v>18</v>
      </c>
      <c r="Q24" s="30">
        <v>6.7598037719726563</v>
      </c>
      <c r="R24" s="30" t="s">
        <v>167</v>
      </c>
      <c r="S24" s="26" t="s">
        <v>18</v>
      </c>
      <c r="T24" s="26" t="s">
        <v>18</v>
      </c>
      <c r="U24" s="26" t="s">
        <v>114</v>
      </c>
      <c r="V24" s="26" t="s">
        <v>18</v>
      </c>
      <c r="W24" s="26">
        <v>10</v>
      </c>
      <c r="X24" s="26">
        <v>88.888900756835938</v>
      </c>
      <c r="Y24" s="26">
        <v>62.900001525878906</v>
      </c>
      <c r="Z24" s="26">
        <v>40</v>
      </c>
      <c r="AA24" s="26">
        <v>99</v>
      </c>
      <c r="AB24" s="26">
        <v>6.0721902847290039</v>
      </c>
      <c r="AC24" s="26">
        <v>6.256568431854248</v>
      </c>
      <c r="AD24" s="26">
        <v>6.7508606910705566</v>
      </c>
      <c r="AE24" s="26">
        <v>8.4763107299804688</v>
      </c>
      <c r="AF24" s="26" t="s">
        <v>167</v>
      </c>
      <c r="AG24" s="26" t="s">
        <v>167</v>
      </c>
      <c r="AH24" s="26" t="s">
        <v>167</v>
      </c>
      <c r="AI24" s="26" t="s">
        <v>167</v>
      </c>
      <c r="AJ24" s="26" t="s">
        <v>167</v>
      </c>
      <c r="AK24" s="26">
        <v>3.2043964862823486</v>
      </c>
      <c r="AL24" s="26">
        <v>3.940000057220459</v>
      </c>
      <c r="AM24" s="26" t="s">
        <v>18</v>
      </c>
      <c r="AN24" s="26">
        <v>28.229999542236328</v>
      </c>
      <c r="AO24" s="26">
        <v>43</v>
      </c>
      <c r="AP24" s="26" t="s">
        <v>18</v>
      </c>
      <c r="AQ24" s="26" t="s">
        <v>18</v>
      </c>
      <c r="AR24" s="26" t="s">
        <v>18</v>
      </c>
      <c r="AS24" s="26" t="s">
        <v>67</v>
      </c>
      <c r="AT24" s="26" t="s">
        <v>18</v>
      </c>
      <c r="AU24" s="26">
        <v>81</v>
      </c>
      <c r="AV24" s="26">
        <v>3</v>
      </c>
      <c r="AW24" s="26" t="s">
        <v>18</v>
      </c>
      <c r="AX24" s="34">
        <f>K24+L24+M24</f>
        <v>48935.175000000003</v>
      </c>
      <c r="AY24">
        <f>_xlfn.RANK.AVG(AX24,$AX$4:$AX$33,1)</f>
        <v>18</v>
      </c>
      <c r="AZ24">
        <f>_xlfn.RANK.AVG(Q24,$Q$4:$Q$33,0)</f>
        <v>6</v>
      </c>
      <c r="BA24">
        <f>IF(U24=$AZ$2,1,0)</f>
        <v>1</v>
      </c>
      <c r="BC24">
        <f>($BB$2*AY24)+($BC$2*AZ24)+($BD$2*-BA24)</f>
        <v>10.600000000000001</v>
      </c>
      <c r="BD24">
        <f>_xlfn.RANK.AVG(AC24,$AC$4:$AC$33,0)</f>
        <v>28</v>
      </c>
      <c r="BE24">
        <f>_xlfn.RANK.AVG(AB24,$AB$4:$AB$33,0)</f>
        <v>25</v>
      </c>
      <c r="BF24">
        <f>_xlfn.RANK.AVG(Z24,$Z$4:$Z$33,0)</f>
        <v>6.5</v>
      </c>
      <c r="BG24">
        <f>_xlfn.RANK.AVG(AE24,$AE$4:$AE$33,0)</f>
        <v>25</v>
      </c>
      <c r="BH24">
        <f>($BF$2*BD24)+($BG$2*BE24)+($BH$2*BF24)+($BI$2*BG24)</f>
        <v>22.05</v>
      </c>
      <c r="BJ24">
        <f>_xlfn.RANK.AVG(AK24,$AK$4:$AK$33,0)</f>
        <v>27</v>
      </c>
      <c r="BK24">
        <f>_xlfn.RANK.AVG(AO24,$AO$4:$AO$33,0)</f>
        <v>11</v>
      </c>
      <c r="BL24">
        <f>$BK$2*BJ24+$BL$2*BK24</f>
        <v>19</v>
      </c>
      <c r="BM24">
        <f>(1/3)*BC24+(1/3)*BH24+(1/3)*BL24</f>
        <v>17.216666666666665</v>
      </c>
    </row>
    <row r="25" spans="1:65">
      <c r="A25" s="27" t="s">
        <v>733</v>
      </c>
      <c r="B25" s="27" t="s">
        <v>734</v>
      </c>
      <c r="C25" s="28">
        <v>31322510753.850002</v>
      </c>
      <c r="D25" s="29">
        <v>90.80999755859375</v>
      </c>
      <c r="E25" s="29">
        <v>18.078458786010742</v>
      </c>
      <c r="F25" s="29">
        <v>0.78008446032331591</v>
      </c>
      <c r="G25" s="29">
        <v>14662999808</v>
      </c>
      <c r="H25" s="29">
        <v>7.2099999189376831</v>
      </c>
      <c r="I25" s="29" t="s">
        <v>45</v>
      </c>
      <c r="J25" s="29" t="s">
        <v>51</v>
      </c>
      <c r="K25" s="30">
        <v>2701.431</v>
      </c>
      <c r="L25" s="30">
        <v>1306.46</v>
      </c>
      <c r="M25" s="30">
        <v>37379.411999999997</v>
      </c>
      <c r="N25" s="26" t="s">
        <v>168</v>
      </c>
      <c r="O25" s="30" t="s">
        <v>18</v>
      </c>
      <c r="P25" s="30" t="s">
        <v>18</v>
      </c>
      <c r="Q25" s="30">
        <v>4.422886848449707</v>
      </c>
      <c r="R25" s="30" t="s">
        <v>167</v>
      </c>
      <c r="S25" s="26" t="s">
        <v>114</v>
      </c>
      <c r="T25" s="26" t="s">
        <v>18</v>
      </c>
      <c r="U25" s="26" t="s">
        <v>114</v>
      </c>
      <c r="V25" s="26" t="s">
        <v>18</v>
      </c>
      <c r="W25" s="26">
        <v>12</v>
      </c>
      <c r="X25" s="26" t="s">
        <v>18</v>
      </c>
      <c r="Y25" s="26">
        <v>65.916702270507813</v>
      </c>
      <c r="Z25" s="26">
        <v>41.666698455810547</v>
      </c>
      <c r="AA25" s="26" t="s">
        <v>18</v>
      </c>
      <c r="AB25" s="26">
        <v>6.3415727615356445</v>
      </c>
      <c r="AC25" s="26">
        <v>8.7042560577392578</v>
      </c>
      <c r="AD25" s="26">
        <v>7.384467601776123</v>
      </c>
      <c r="AE25" s="26">
        <v>8.3558177947998047</v>
      </c>
      <c r="AF25" s="26" t="s">
        <v>167</v>
      </c>
      <c r="AG25" s="26" t="s">
        <v>167</v>
      </c>
      <c r="AH25" s="26" t="s">
        <v>167</v>
      </c>
      <c r="AI25" s="26" t="s">
        <v>167</v>
      </c>
      <c r="AJ25" s="26" t="s">
        <v>167</v>
      </c>
      <c r="AK25" s="26">
        <v>4.5673184394836426</v>
      </c>
      <c r="AL25" s="26" t="s">
        <v>18</v>
      </c>
      <c r="AM25" s="26" t="s">
        <v>18</v>
      </c>
      <c r="AN25" s="26">
        <v>23.200000762939453</v>
      </c>
      <c r="AO25" s="26">
        <v>56.630001068115234</v>
      </c>
      <c r="AP25" s="26" t="s">
        <v>18</v>
      </c>
      <c r="AQ25" s="26" t="s">
        <v>18</v>
      </c>
      <c r="AR25" s="26" t="s">
        <v>18</v>
      </c>
      <c r="AS25" s="26" t="s">
        <v>66</v>
      </c>
      <c r="AT25" s="26" t="s">
        <v>18</v>
      </c>
      <c r="AU25" s="26">
        <v>58</v>
      </c>
      <c r="AV25" s="26">
        <v>4</v>
      </c>
      <c r="AW25" s="26" t="s">
        <v>18</v>
      </c>
      <c r="AX25" s="34">
        <f>K25+L25+M25</f>
        <v>41387.303</v>
      </c>
      <c r="AY25">
        <f>_xlfn.RANK.AVG(AX25,$AX$4:$AX$33,1)</f>
        <v>15</v>
      </c>
      <c r="AZ25">
        <f>_xlfn.RANK.AVG(Q25,$Q$4:$Q$33,0)</f>
        <v>23</v>
      </c>
      <c r="BA25">
        <f>IF(U25=$AZ$2,1,0)</f>
        <v>1</v>
      </c>
      <c r="BC25">
        <f>($BB$2*AY25)+($BC$2*AZ25)+($BD$2*-BA25)</f>
        <v>14.2</v>
      </c>
      <c r="BD25">
        <f>_xlfn.RANK.AVG(AC25,$AC$4:$AC$33,0)</f>
        <v>8</v>
      </c>
      <c r="BE25">
        <f>_xlfn.RANK.AVG(AB25,$AB$4:$AB$33,0)</f>
        <v>23</v>
      </c>
      <c r="BF25">
        <f>_xlfn.RANK.AVG(Z25,$Z$4:$Z$33,0)</f>
        <v>3.5</v>
      </c>
      <c r="BG25">
        <f>_xlfn.RANK.AVG(AE25,$AE$4:$AE$33,0)</f>
        <v>27</v>
      </c>
      <c r="BH25">
        <f>($BF$2*BD25)+($BG$2*BE25)+($BH$2*BF25)+($BI$2*BG25)</f>
        <v>16.549999999999997</v>
      </c>
      <c r="BJ25">
        <f>_xlfn.RANK.AVG(AK25,$AK$4:$AK$33,0)</f>
        <v>19</v>
      </c>
      <c r="BK25">
        <v>25</v>
      </c>
      <c r="BL25">
        <f>$BK$2*BJ25+$BL$2*BK25</f>
        <v>22</v>
      </c>
      <c r="BM25">
        <f>(1/3)*BC25+(1/3)*BH25+(1/3)*BL25</f>
        <v>17.583333333333332</v>
      </c>
    </row>
    <row r="26" spans="1:65">
      <c r="A26" s="17" t="s">
        <v>422</v>
      </c>
      <c r="B26" s="17" t="s">
        <v>423</v>
      </c>
      <c r="C26" s="18">
        <v>78305256112.679993</v>
      </c>
      <c r="D26" s="14">
        <v>71.739997863769531</v>
      </c>
      <c r="E26" s="14">
        <v>18.783103942871094</v>
      </c>
      <c r="F26" s="14">
        <v>3.3875964636845168</v>
      </c>
      <c r="G26" s="14">
        <v>25252999680</v>
      </c>
      <c r="H26" s="14">
        <v>3.6399999260902405</v>
      </c>
      <c r="I26" s="16" t="s">
        <v>45</v>
      </c>
      <c r="J26" s="16" t="s">
        <v>49</v>
      </c>
      <c r="K26" s="15">
        <v>88165.467999999993</v>
      </c>
      <c r="L26" s="15">
        <v>177.36699999999999</v>
      </c>
      <c r="M26" s="15">
        <v>34191.087</v>
      </c>
      <c r="N26" s="16" t="s">
        <v>118</v>
      </c>
      <c r="O26" s="15" t="s">
        <v>18</v>
      </c>
      <c r="P26" s="15" t="s">
        <v>18</v>
      </c>
      <c r="Q26" s="15">
        <v>7.161963939666748</v>
      </c>
      <c r="R26" s="15" t="s">
        <v>167</v>
      </c>
      <c r="S26" s="16" t="s">
        <v>18</v>
      </c>
      <c r="T26" s="16" t="s">
        <v>18</v>
      </c>
      <c r="U26" s="16" t="s">
        <v>18</v>
      </c>
      <c r="V26" s="16" t="s">
        <v>18</v>
      </c>
      <c r="W26" s="16">
        <v>17</v>
      </c>
      <c r="X26" s="16" t="s">
        <v>18</v>
      </c>
      <c r="Y26" s="16" t="s">
        <v>18</v>
      </c>
      <c r="Z26" s="16">
        <v>23.529399871826172</v>
      </c>
      <c r="AA26" s="16" t="s">
        <v>18</v>
      </c>
      <c r="AB26" s="16">
        <v>5.5101604461669922</v>
      </c>
      <c r="AC26" s="16">
        <v>7.0605225563049316</v>
      </c>
      <c r="AD26" s="16">
        <v>9.0626220703125</v>
      </c>
      <c r="AE26" s="16">
        <v>9.4265985488891602</v>
      </c>
      <c r="AF26" s="16" t="s">
        <v>167</v>
      </c>
      <c r="AG26" s="16" t="s">
        <v>167</v>
      </c>
      <c r="AH26" s="16" t="s">
        <v>167</v>
      </c>
      <c r="AI26" s="16" t="s">
        <v>167</v>
      </c>
      <c r="AJ26" s="16" t="s">
        <v>167</v>
      </c>
      <c r="AK26" s="16">
        <v>4.1980075836181641</v>
      </c>
      <c r="AL26" s="16">
        <v>8.3000001907348633</v>
      </c>
      <c r="AM26" s="16" t="s">
        <v>18</v>
      </c>
      <c r="AN26" s="16">
        <v>25</v>
      </c>
      <c r="AO26" s="16">
        <v>32</v>
      </c>
      <c r="AP26" s="16" t="s">
        <v>18</v>
      </c>
      <c r="AQ26" s="16" t="s">
        <v>18</v>
      </c>
      <c r="AR26" s="16" t="s">
        <v>18</v>
      </c>
      <c r="AS26" s="16" t="s">
        <v>66</v>
      </c>
      <c r="AT26" s="16" t="s">
        <v>18</v>
      </c>
      <c r="AU26" s="16">
        <v>47</v>
      </c>
      <c r="AV26" s="16">
        <v>2</v>
      </c>
      <c r="AW26" s="16" t="s">
        <v>18</v>
      </c>
      <c r="AX26" s="34">
        <f>K26+L26+M26</f>
        <v>122533.92199999999</v>
      </c>
      <c r="AY26">
        <f>_xlfn.RANK.AVG(AX26,$AX$4:$AX$33,1)</f>
        <v>30</v>
      </c>
      <c r="AZ26">
        <f>_xlfn.RANK.AVG(Q26,$Q$4:$Q$33,0)</f>
        <v>1</v>
      </c>
      <c r="BA26">
        <f>IF(U26=$AZ$2,1,0)</f>
        <v>0</v>
      </c>
      <c r="BC26">
        <f>($BB$2*AY26)+($BC$2*AZ26)+($BD$2*-BA26)</f>
        <v>15.3</v>
      </c>
      <c r="BD26">
        <f>_xlfn.RANK.AVG(AC26,$AC$4:$AC$33,0)</f>
        <v>25</v>
      </c>
      <c r="BE26">
        <f>_xlfn.RANK.AVG(AB26,$AB$4:$AB$33,0)</f>
        <v>26</v>
      </c>
      <c r="BF26">
        <f>_xlfn.RANK.AVG(Z26,$Z$4:$Z$33,0)</f>
        <v>28</v>
      </c>
      <c r="BG26">
        <f>_xlfn.RANK.AVG(AE26,$AE$4:$AE$33,0)</f>
        <v>6</v>
      </c>
      <c r="BH26">
        <f>($BF$2*BD26)+($BG$2*BE26)+($BH$2*BF26)+($BI$2*BG26)</f>
        <v>20.150000000000002</v>
      </c>
      <c r="BJ26">
        <f>_xlfn.RANK.AVG(AK26,$AK$4:$AK$33,0)</f>
        <v>23</v>
      </c>
      <c r="BK26">
        <f>_xlfn.RANK.AVG(AO26,$AO$4:$AO$33,0)</f>
        <v>16</v>
      </c>
      <c r="BL26">
        <f>$BK$2*BJ26+$BL$2*BK26</f>
        <v>19.5</v>
      </c>
      <c r="BM26">
        <f>(1/3)*BC26+(1/3)*BH26+(1/3)*BL26</f>
        <v>18.316666666666666</v>
      </c>
    </row>
    <row r="27" spans="1:65">
      <c r="A27" s="27" t="s">
        <v>962</v>
      </c>
      <c r="B27" s="27" t="s">
        <v>963</v>
      </c>
      <c r="C27" s="28">
        <v>17930316208.830002</v>
      </c>
      <c r="D27" s="29">
        <v>118.87000274658203</v>
      </c>
      <c r="E27" s="29">
        <v>18.868253707885742</v>
      </c>
      <c r="F27" s="29">
        <v>3.2947520423390664</v>
      </c>
      <c r="G27" s="29">
        <v>3949814976</v>
      </c>
      <c r="H27" s="29">
        <v>6.2999999523162842</v>
      </c>
      <c r="I27" s="29" t="s">
        <v>45</v>
      </c>
      <c r="J27" s="29" t="s">
        <v>46</v>
      </c>
      <c r="K27" s="30">
        <v>1355.1959999999999</v>
      </c>
      <c r="L27" s="30">
        <v>117.438</v>
      </c>
      <c r="M27" s="30">
        <v>19115.606</v>
      </c>
      <c r="N27" s="26" t="s">
        <v>118</v>
      </c>
      <c r="O27" s="30" t="s">
        <v>18</v>
      </c>
      <c r="P27" s="30" t="s">
        <v>18</v>
      </c>
      <c r="Q27" s="30">
        <v>0</v>
      </c>
      <c r="R27" s="30" t="s">
        <v>167</v>
      </c>
      <c r="S27" s="26" t="s">
        <v>18</v>
      </c>
      <c r="T27" s="26" t="s">
        <v>18</v>
      </c>
      <c r="U27" s="26" t="s">
        <v>18</v>
      </c>
      <c r="V27" s="26" t="s">
        <v>18</v>
      </c>
      <c r="W27" s="26">
        <v>11</v>
      </c>
      <c r="X27" s="26">
        <v>81.818199157714844</v>
      </c>
      <c r="Y27" s="26">
        <v>67.454498291015625</v>
      </c>
      <c r="Z27" s="26">
        <v>27.272699356079102</v>
      </c>
      <c r="AA27" s="26">
        <v>100</v>
      </c>
      <c r="AB27" s="26">
        <v>6.753807544708252</v>
      </c>
      <c r="AC27" s="26">
        <v>8.6368856430053711</v>
      </c>
      <c r="AD27" s="26">
        <v>5.241572380065918</v>
      </c>
      <c r="AE27" s="26">
        <v>8.5974273681640625</v>
      </c>
      <c r="AF27" s="26" t="s">
        <v>167</v>
      </c>
      <c r="AG27" s="26" t="s">
        <v>167</v>
      </c>
      <c r="AH27" s="26" t="s">
        <v>167</v>
      </c>
      <c r="AI27" s="26" t="s">
        <v>167</v>
      </c>
      <c r="AJ27" s="26" t="s">
        <v>167</v>
      </c>
      <c r="AK27" s="26">
        <v>1.2228741645812988</v>
      </c>
      <c r="AL27" s="26" t="s">
        <v>18</v>
      </c>
      <c r="AM27" s="26" t="s">
        <v>18</v>
      </c>
      <c r="AN27" s="26" t="s">
        <v>18</v>
      </c>
      <c r="AO27" s="26">
        <v>0</v>
      </c>
      <c r="AP27" s="26" t="s">
        <v>18</v>
      </c>
      <c r="AQ27" s="26" t="s">
        <v>18</v>
      </c>
      <c r="AR27" s="26" t="s">
        <v>18</v>
      </c>
      <c r="AS27" s="26" t="s">
        <v>66</v>
      </c>
      <c r="AT27" s="26" t="s">
        <v>18</v>
      </c>
      <c r="AU27" s="26">
        <v>20</v>
      </c>
      <c r="AV27" s="26">
        <v>8</v>
      </c>
      <c r="AW27" s="26" t="s">
        <v>18</v>
      </c>
      <c r="AX27" s="34">
        <f>K27+L27+M27</f>
        <v>20588.239999999998</v>
      </c>
      <c r="AY27">
        <f>_xlfn.RANK.AVG(AX27,$AX$4:$AX$33,1)</f>
        <v>6</v>
      </c>
      <c r="AZ27">
        <f>_xlfn.RANK.AVG(Q27,$Q$4:$Q$33,0)</f>
        <v>29</v>
      </c>
      <c r="BA27">
        <f>IF(U27=$AZ$2,1,0)</f>
        <v>0</v>
      </c>
      <c r="BC27">
        <f>($BB$2*AY27)+($BC$2*AZ27)+($BD$2*-BA27)</f>
        <v>11.7</v>
      </c>
      <c r="BD27">
        <f>_xlfn.RANK.AVG(AC27,$AC$4:$AC$33,0)</f>
        <v>9</v>
      </c>
      <c r="BE27">
        <f>_xlfn.RANK.AVG(AB27,$AB$4:$AB$33,0)</f>
        <v>21</v>
      </c>
      <c r="BF27">
        <f>_xlfn.RANK.AVG(Z27,$Z$4:$Z$33,0)</f>
        <v>25.5</v>
      </c>
      <c r="BG27">
        <f>_xlfn.RANK.AVG(AE27,$AE$4:$AE$33,0)</f>
        <v>20</v>
      </c>
      <c r="BH27">
        <f>($BF$2*BD27)+($BG$2*BE27)+($BH$2*BF27)+($BI$2*BG27)</f>
        <v>18.600000000000001</v>
      </c>
      <c r="BJ27">
        <f>_xlfn.RANK.AVG(AK27,$AK$4:$AK$33,0)</f>
        <v>30</v>
      </c>
      <c r="BK27">
        <f>_xlfn.RANK.AVG(AO27,$AO$4:$AO$33,0)</f>
        <v>23</v>
      </c>
      <c r="BL27">
        <f>$BK$2*BJ27+$BL$2*BK27</f>
        <v>26.5</v>
      </c>
      <c r="BM27">
        <f>(1/3)*BC27+(1/3)*BH27+(1/3)*BL27</f>
        <v>18.93333333333333</v>
      </c>
    </row>
    <row r="28" spans="1:65">
      <c r="A28" s="27" t="s">
        <v>597</v>
      </c>
      <c r="B28" s="27" t="s">
        <v>598</v>
      </c>
      <c r="C28" s="28">
        <v>45339422935.800003</v>
      </c>
      <c r="D28" s="29">
        <v>86.099998474121094</v>
      </c>
      <c r="E28" s="29">
        <v>16.984516143798828</v>
      </c>
      <c r="F28" s="29">
        <v>7.2368054712222518</v>
      </c>
      <c r="G28" s="29">
        <v>18982300160</v>
      </c>
      <c r="H28" s="29">
        <v>4.25</v>
      </c>
      <c r="I28" s="29" t="s">
        <v>45</v>
      </c>
      <c r="J28" s="29" t="s">
        <v>49</v>
      </c>
      <c r="K28" s="30">
        <v>48262.203000000001</v>
      </c>
      <c r="L28" s="30">
        <v>274.803</v>
      </c>
      <c r="M28" s="30">
        <v>23089.946</v>
      </c>
      <c r="N28" s="26" t="s">
        <v>118</v>
      </c>
      <c r="O28" s="30" t="s">
        <v>18</v>
      </c>
      <c r="P28" s="30" t="s">
        <v>18</v>
      </c>
      <c r="Q28" s="30">
        <v>4.2527341842651367</v>
      </c>
      <c r="R28" s="30" t="s">
        <v>167</v>
      </c>
      <c r="S28" s="26" t="s">
        <v>18</v>
      </c>
      <c r="T28" s="26" t="s">
        <v>18</v>
      </c>
      <c r="U28" s="26" t="s">
        <v>18</v>
      </c>
      <c r="V28" s="26" t="s">
        <v>18</v>
      </c>
      <c r="W28" s="26">
        <v>13</v>
      </c>
      <c r="X28" s="26">
        <v>91.666702270507813</v>
      </c>
      <c r="Y28" s="26">
        <v>63.230800628662109</v>
      </c>
      <c r="Z28" s="26">
        <v>38.461498260498047</v>
      </c>
      <c r="AA28" s="26">
        <v>92</v>
      </c>
      <c r="AB28" s="26">
        <v>6.1369304656982422</v>
      </c>
      <c r="AC28" s="26">
        <v>7.6098713874816895</v>
      </c>
      <c r="AD28" s="26">
        <v>6.7723355293273926</v>
      </c>
      <c r="AE28" s="26">
        <v>9.9128570556640625</v>
      </c>
      <c r="AF28" s="26" t="s">
        <v>167</v>
      </c>
      <c r="AG28" s="26" t="s">
        <v>167</v>
      </c>
      <c r="AH28" s="26" t="s">
        <v>167</v>
      </c>
      <c r="AI28" s="26" t="s">
        <v>167</v>
      </c>
      <c r="AJ28" s="26" t="s">
        <v>167</v>
      </c>
      <c r="AK28" s="26">
        <v>4.2474908828735352</v>
      </c>
      <c r="AL28" s="26" t="s">
        <v>18</v>
      </c>
      <c r="AM28" s="26" t="s">
        <v>18</v>
      </c>
      <c r="AN28" s="26" t="s">
        <v>18</v>
      </c>
      <c r="AO28" s="26" t="s">
        <v>18</v>
      </c>
      <c r="AP28" s="26" t="s">
        <v>18</v>
      </c>
      <c r="AQ28" s="26" t="s">
        <v>18</v>
      </c>
      <c r="AR28" s="26" t="s">
        <v>18</v>
      </c>
      <c r="AS28" s="26" t="s">
        <v>66</v>
      </c>
      <c r="AT28" s="26" t="s">
        <v>18</v>
      </c>
      <c r="AU28" s="26">
        <v>62</v>
      </c>
      <c r="AV28" s="26">
        <v>2</v>
      </c>
      <c r="AW28" s="26" t="s">
        <v>18</v>
      </c>
      <c r="AX28" s="34">
        <f>K28+L28+M28</f>
        <v>71626.952000000005</v>
      </c>
      <c r="AY28">
        <f>_xlfn.RANK.AVG(AX28,$AX$4:$AX$33,1)</f>
        <v>26</v>
      </c>
      <c r="AZ28">
        <f>_xlfn.RANK.AVG(Q28,$Q$4:$Q$33,0)</f>
        <v>25</v>
      </c>
      <c r="BA28">
        <f>IF(U28=$AZ$2,1,0)</f>
        <v>0</v>
      </c>
      <c r="BC28">
        <f>($BB$2*AY28)+($BC$2*AZ28)+($BD$2*-BA28)</f>
        <v>20.5</v>
      </c>
      <c r="BD28">
        <f>_xlfn.RANK.AVG(AC28,$AC$4:$AC$33,0)</f>
        <v>21</v>
      </c>
      <c r="BE28">
        <f>_xlfn.RANK.AVG(AB28,$AB$4:$AB$33,0)</f>
        <v>24</v>
      </c>
      <c r="BF28">
        <f>_xlfn.RANK.AVG(Z28,$Z$4:$Z$33,0)</f>
        <v>10</v>
      </c>
      <c r="BG28">
        <f>_xlfn.RANK.AVG(AE28,$AE$4:$AE$33,0)</f>
        <v>1</v>
      </c>
      <c r="BH28">
        <f>($BF$2*BD28)+($BG$2*BE28)+($BH$2*BF28)+($BI$2*BG28)</f>
        <v>13.55</v>
      </c>
      <c r="BJ28">
        <f>_xlfn.RANK.AVG(AK28,$AK$4:$AK$33,0)</f>
        <v>22</v>
      </c>
      <c r="BK28">
        <v>25</v>
      </c>
      <c r="BL28">
        <f>$BK$2*BJ28+$BL$2*BK28</f>
        <v>23.5</v>
      </c>
      <c r="BM28">
        <f>(1/3)*BC28+(1/3)*BH28+(1/3)*BL28</f>
        <v>19.183333333333334</v>
      </c>
    </row>
    <row r="29" spans="1:65">
      <c r="A29" s="17" t="s">
        <v>434</v>
      </c>
      <c r="B29" s="17" t="s">
        <v>435</v>
      </c>
      <c r="C29" s="18">
        <v>74563409999.999985</v>
      </c>
      <c r="D29" s="14">
        <v>96.709999084472656</v>
      </c>
      <c r="E29" s="14">
        <v>17.612228393554688</v>
      </c>
      <c r="F29" s="14">
        <v>0.76594523522968139</v>
      </c>
      <c r="G29" s="14">
        <v>29060000256</v>
      </c>
      <c r="H29" s="14">
        <v>3.5653440356254578</v>
      </c>
      <c r="I29" s="16" t="s">
        <v>45</v>
      </c>
      <c r="J29" s="16" t="s">
        <v>49</v>
      </c>
      <c r="K29" s="15">
        <v>78465.063999999998</v>
      </c>
      <c r="L29" s="15">
        <v>406.005</v>
      </c>
      <c r="M29" s="15">
        <v>29388.067999999999</v>
      </c>
      <c r="N29" s="16" t="s">
        <v>118</v>
      </c>
      <c r="O29" s="15" t="s">
        <v>18</v>
      </c>
      <c r="P29" s="15" t="s">
        <v>18</v>
      </c>
      <c r="Q29" s="15">
        <v>4.6501736640930176</v>
      </c>
      <c r="R29" s="15" t="s">
        <v>167</v>
      </c>
      <c r="S29" s="16" t="s">
        <v>114</v>
      </c>
      <c r="T29" s="16" t="s">
        <v>18</v>
      </c>
      <c r="U29" s="16" t="s">
        <v>114</v>
      </c>
      <c r="V29" s="16" t="s">
        <v>18</v>
      </c>
      <c r="W29" s="16">
        <v>14</v>
      </c>
      <c r="X29" s="16" t="s">
        <v>18</v>
      </c>
      <c r="Y29" s="16">
        <v>65.785697937011719</v>
      </c>
      <c r="Z29" s="16">
        <v>35.714298248291016</v>
      </c>
      <c r="AA29" s="16" t="s">
        <v>18</v>
      </c>
      <c r="AB29" s="16">
        <v>7.5034847259521484</v>
      </c>
      <c r="AC29" s="16">
        <v>7.2694845199584961</v>
      </c>
      <c r="AD29" s="16">
        <v>8.8589496612548828</v>
      </c>
      <c r="AE29" s="16">
        <v>8.8527917861938477</v>
      </c>
      <c r="AF29" s="16" t="s">
        <v>167</v>
      </c>
      <c r="AG29" s="16" t="s">
        <v>167</v>
      </c>
      <c r="AH29" s="16" t="s">
        <v>167</v>
      </c>
      <c r="AI29" s="16" t="s">
        <v>167</v>
      </c>
      <c r="AJ29" s="16" t="s">
        <v>167</v>
      </c>
      <c r="AK29" s="16">
        <v>3.4808347225189209</v>
      </c>
      <c r="AL29" s="16" t="s">
        <v>18</v>
      </c>
      <c r="AM29" s="16" t="s">
        <v>18</v>
      </c>
      <c r="AN29" s="16">
        <v>23.600000381469727</v>
      </c>
      <c r="AO29" s="16">
        <v>18.690000534057617</v>
      </c>
      <c r="AP29" s="16" t="s">
        <v>18</v>
      </c>
      <c r="AQ29" s="16" t="s">
        <v>18</v>
      </c>
      <c r="AR29" s="16" t="s">
        <v>18</v>
      </c>
      <c r="AS29" s="16" t="s">
        <v>67</v>
      </c>
      <c r="AT29" s="16" t="s">
        <v>18</v>
      </c>
      <c r="AU29" s="16">
        <v>78</v>
      </c>
      <c r="AV29" s="16">
        <v>1</v>
      </c>
      <c r="AW29" s="16" t="s">
        <v>18</v>
      </c>
      <c r="AX29" s="34">
        <f>K29+L29+M29</f>
        <v>108259.137</v>
      </c>
      <c r="AY29">
        <f>_xlfn.RANK.AVG(AX29,$AX$4:$AX$33,1)</f>
        <v>29</v>
      </c>
      <c r="AZ29">
        <f>_xlfn.RANK.AVG(Q29,$Q$4:$Q$33,0)</f>
        <v>21</v>
      </c>
      <c r="BA29">
        <f>IF(U29=$AZ$2,1,0)</f>
        <v>1</v>
      </c>
      <c r="BC29">
        <f>($BB$2*AY29)+($BC$2*AZ29)+($BD$2*-BA29)</f>
        <v>20.6</v>
      </c>
      <c r="BD29">
        <f>_xlfn.RANK.AVG(AC29,$AC$4:$AC$33,0)</f>
        <v>23</v>
      </c>
      <c r="BE29">
        <f>_xlfn.RANK.AVG(AB29,$AB$4:$AB$33,0)</f>
        <v>12</v>
      </c>
      <c r="BF29">
        <f>_xlfn.RANK.AVG(Z29,$Z$4:$Z$33,0)</f>
        <v>13.5</v>
      </c>
      <c r="BG29">
        <f>_xlfn.RANK.AVG(AE29,$AE$4:$AE$33,0)</f>
        <v>13</v>
      </c>
      <c r="BH29">
        <f>($BF$2*BD29)+($BG$2*BE29)+($BH$2*BF29)+($BI$2*BG29)</f>
        <v>15.35</v>
      </c>
      <c r="BJ29">
        <f>_xlfn.RANK.AVG(AK29,$AK$4:$AK$33,0)</f>
        <v>26</v>
      </c>
      <c r="BK29">
        <f>_xlfn.RANK.AVG(AO29,$AO$4:$AO$33,0)</f>
        <v>21</v>
      </c>
      <c r="BL29">
        <f>$BK$2*BJ29+$BL$2*BK29</f>
        <v>23.5</v>
      </c>
      <c r="BM29">
        <f>(1/3)*BC29+(1/3)*BH29+(1/3)*BL29</f>
        <v>19.816666666666666</v>
      </c>
    </row>
    <row r="30" spans="1:65">
      <c r="A30" s="27" t="s">
        <v>1167</v>
      </c>
      <c r="B30" s="27" t="s">
        <v>1168</v>
      </c>
      <c r="C30" s="28">
        <v>9215115101.25</v>
      </c>
      <c r="D30" s="29">
        <v>74.730003356933594</v>
      </c>
      <c r="E30" s="29">
        <v>16.945579528808594</v>
      </c>
      <c r="F30" s="29">
        <v>5.3514270127854147</v>
      </c>
      <c r="G30" s="29">
        <v>4695991040</v>
      </c>
      <c r="H30" s="29">
        <v>4.4199999887496233</v>
      </c>
      <c r="I30" s="29" t="s">
        <v>45</v>
      </c>
      <c r="J30" s="29" t="s">
        <v>49</v>
      </c>
      <c r="K30" s="30">
        <v>11400.673000000001</v>
      </c>
      <c r="L30" s="30">
        <v>113.105</v>
      </c>
      <c r="M30" s="30">
        <v>3588.4659999999999</v>
      </c>
      <c r="N30" s="26" t="s">
        <v>118</v>
      </c>
      <c r="O30" s="30" t="s">
        <v>18</v>
      </c>
      <c r="P30" s="30" t="s">
        <v>18</v>
      </c>
      <c r="Q30" s="30">
        <v>5.529334545135498</v>
      </c>
      <c r="R30" s="30" t="s">
        <v>167</v>
      </c>
      <c r="S30" s="26" t="s">
        <v>114</v>
      </c>
      <c r="T30" s="26" t="s">
        <v>18</v>
      </c>
      <c r="U30" s="26" t="s">
        <v>18</v>
      </c>
      <c r="V30" s="26" t="s">
        <v>18</v>
      </c>
      <c r="W30" s="26">
        <v>9</v>
      </c>
      <c r="X30" s="26" t="s">
        <v>18</v>
      </c>
      <c r="Y30" s="26">
        <v>64.888900756835938</v>
      </c>
      <c r="Z30" s="26">
        <v>33.333301544189453</v>
      </c>
      <c r="AA30" s="26" t="s">
        <v>18</v>
      </c>
      <c r="AB30" s="26">
        <v>7.2823886871337891</v>
      </c>
      <c r="AC30" s="26">
        <v>9.0590925216674805</v>
      </c>
      <c r="AD30" s="26">
        <v>7.5396804809570313</v>
      </c>
      <c r="AE30" s="26">
        <v>8.5813570022583008</v>
      </c>
      <c r="AF30" s="26" t="s">
        <v>167</v>
      </c>
      <c r="AG30" s="26" t="s">
        <v>167</v>
      </c>
      <c r="AH30" s="26" t="s">
        <v>167</v>
      </c>
      <c r="AI30" s="26" t="s">
        <v>167</v>
      </c>
      <c r="AJ30" s="26" t="s">
        <v>167</v>
      </c>
      <c r="AK30" s="26">
        <v>5.9813852310180664</v>
      </c>
      <c r="AL30" s="26" t="s">
        <v>18</v>
      </c>
      <c r="AM30" s="26" t="s">
        <v>18</v>
      </c>
      <c r="AN30" s="26" t="s">
        <v>18</v>
      </c>
      <c r="AO30" s="26" t="s">
        <v>18</v>
      </c>
      <c r="AP30" s="26" t="s">
        <v>18</v>
      </c>
      <c r="AQ30" s="26" t="s">
        <v>18</v>
      </c>
      <c r="AR30" s="26" t="s">
        <v>18</v>
      </c>
      <c r="AS30" s="26" t="s">
        <v>70</v>
      </c>
      <c r="AT30" s="26" t="s">
        <v>18</v>
      </c>
      <c r="AU30" s="26">
        <v>64</v>
      </c>
      <c r="AV30" s="26">
        <v>5</v>
      </c>
      <c r="AW30" s="26" t="s">
        <v>18</v>
      </c>
      <c r="AX30" s="34">
        <f>K30+L30+M30</f>
        <v>15102.244000000001</v>
      </c>
      <c r="AY30">
        <f>_xlfn.RANK.AVG(AX30,$AX$4:$AX$33,1)</f>
        <v>2</v>
      </c>
      <c r="AZ30">
        <f>_xlfn.RANK.AVG(Q30,$Q$4:$Q$33,0)</f>
        <v>11</v>
      </c>
      <c r="BA30">
        <f>IF(U30=$AZ$2,1,0)</f>
        <v>0</v>
      </c>
      <c r="BC30">
        <f>($BB$2*AY30)+($BC$2*AZ30)+($BD$2*-BA30)</f>
        <v>4.3</v>
      </c>
      <c r="BD30">
        <f>_xlfn.RANK.AVG(AC30,$AC$4:$AC$33,0)</f>
        <v>4</v>
      </c>
      <c r="BE30">
        <f>_xlfn.RANK.AVG(AB30,$AB$4:$AB$33,0)</f>
        <v>16</v>
      </c>
      <c r="BF30">
        <f>_xlfn.RANK.AVG(Z30,$Z$4:$Z$33,0)</f>
        <v>18</v>
      </c>
      <c r="BG30">
        <f>_xlfn.RANK.AVG(AE30,$AE$4:$AE$33,0)</f>
        <v>21</v>
      </c>
      <c r="BH30">
        <f>($BF$2*BD30)+($BG$2*BE30)+($BH$2*BF30)+($BI$2*BG30)</f>
        <v>14.899999999999999</v>
      </c>
      <c r="BJ30">
        <f>_xlfn.RANK.AVG(AK30,$AK$4:$AK$33,0)</f>
        <v>6</v>
      </c>
      <c r="BK30" t="e">
        <f>_xlfn.RANK.AVG(AO30,$AO$4:$AO$33,0)</f>
        <v>#VALUE!</v>
      </c>
      <c r="BL30" t="e">
        <f>$BK$2*BJ30+$BL$2*BK30</f>
        <v>#VALUE!</v>
      </c>
      <c r="BM30" t="e">
        <f>(1/3)*BC30+(1/3)*BH30+(1/3)*BL30</f>
        <v>#VALUE!</v>
      </c>
    </row>
    <row r="31" spans="1:65">
      <c r="A31" s="27" t="s">
        <v>856</v>
      </c>
      <c r="B31" s="27" t="s">
        <v>857</v>
      </c>
      <c r="C31" s="28">
        <v>22535518654.800003</v>
      </c>
      <c r="D31" s="29">
        <v>105.68000030517578</v>
      </c>
      <c r="E31" s="29">
        <v>9.0540628433227539</v>
      </c>
      <c r="F31" s="29">
        <v>5.6488389273610551</v>
      </c>
      <c r="G31" s="29">
        <v>12147412224</v>
      </c>
      <c r="H31" s="29">
        <v>11.129999995231628</v>
      </c>
      <c r="I31" s="29" t="s">
        <v>45</v>
      </c>
      <c r="J31" s="29" t="s">
        <v>49</v>
      </c>
      <c r="K31" s="30">
        <v>37559.881999999998</v>
      </c>
      <c r="L31" s="30">
        <v>2192.4189999999999</v>
      </c>
      <c r="M31" s="30">
        <v>13733.055</v>
      </c>
      <c r="N31" s="26" t="s">
        <v>118</v>
      </c>
      <c r="O31" s="30" t="s">
        <v>18</v>
      </c>
      <c r="P31" s="30" t="s">
        <v>18</v>
      </c>
      <c r="Q31" s="30">
        <v>4.886350154876709</v>
      </c>
      <c r="R31" s="30" t="s">
        <v>167</v>
      </c>
      <c r="S31" s="26" t="s">
        <v>18</v>
      </c>
      <c r="T31" s="26" t="s">
        <v>18</v>
      </c>
      <c r="U31" s="26" t="s">
        <v>114</v>
      </c>
      <c r="V31" s="26" t="s">
        <v>18</v>
      </c>
      <c r="W31" s="26">
        <v>12</v>
      </c>
      <c r="X31" s="26" t="s">
        <v>18</v>
      </c>
      <c r="Y31" s="26">
        <v>64</v>
      </c>
      <c r="Z31" s="26">
        <v>33.333301544189453</v>
      </c>
      <c r="AA31" s="26" t="s">
        <v>18</v>
      </c>
      <c r="AB31" s="26">
        <v>6.6371922492980957</v>
      </c>
      <c r="AC31" s="26">
        <v>7.9649033546447754</v>
      </c>
      <c r="AD31" s="26">
        <v>7.2408905029296875</v>
      </c>
      <c r="AE31" s="26">
        <v>9.1044521331787109</v>
      </c>
      <c r="AF31" s="26" t="s">
        <v>167</v>
      </c>
      <c r="AG31" s="26" t="s">
        <v>167</v>
      </c>
      <c r="AH31" s="26" t="s">
        <v>167</v>
      </c>
      <c r="AI31" s="26" t="s">
        <v>167</v>
      </c>
      <c r="AJ31" s="26" t="s">
        <v>167</v>
      </c>
      <c r="AK31" s="26">
        <v>7.100853443145752</v>
      </c>
      <c r="AL31" s="26" t="s">
        <v>18</v>
      </c>
      <c r="AM31" s="26" t="s">
        <v>18</v>
      </c>
      <c r="AN31" s="26">
        <v>23</v>
      </c>
      <c r="AO31" s="26" t="s">
        <v>18</v>
      </c>
      <c r="AP31" s="26" t="s">
        <v>18</v>
      </c>
      <c r="AQ31" s="26" t="s">
        <v>18</v>
      </c>
      <c r="AR31" s="26" t="s">
        <v>18</v>
      </c>
      <c r="AS31" s="26" t="s">
        <v>66</v>
      </c>
      <c r="AT31" s="26" t="s">
        <v>18</v>
      </c>
      <c r="AU31" s="26">
        <v>80</v>
      </c>
      <c r="AV31" s="26">
        <v>4</v>
      </c>
      <c r="AW31" s="26" t="s">
        <v>18</v>
      </c>
      <c r="AX31" s="34">
        <f>K31+L31+M31</f>
        <v>53485.356</v>
      </c>
      <c r="AY31">
        <f>_xlfn.RANK.AVG(AX31,$AX$4:$AX$33,1)</f>
        <v>20</v>
      </c>
      <c r="AZ31">
        <f>_xlfn.RANK.AVG(Q31,$Q$4:$Q$33,0)</f>
        <v>17</v>
      </c>
      <c r="BA31">
        <f>IF(U31=$AZ$2,1,0)</f>
        <v>1</v>
      </c>
      <c r="BC31">
        <f>($BB$2*AY31)+($BC$2*AZ31)+($BD$2*-BA31)</f>
        <v>14.9</v>
      </c>
      <c r="BD31">
        <f>_xlfn.RANK.AVG(AC31,$AC$4:$AC$33,0)</f>
        <v>18</v>
      </c>
      <c r="BE31">
        <f>_xlfn.RANK.AVG(AB31,$AB$4:$AB$33,0)</f>
        <v>22</v>
      </c>
      <c r="BF31">
        <f>_xlfn.RANK.AVG(Z31,$Z$4:$Z$33,0)</f>
        <v>18</v>
      </c>
      <c r="BG31">
        <f>_xlfn.RANK.AVG(AE31,$AE$4:$AE$33,0)</f>
        <v>9</v>
      </c>
      <c r="BH31">
        <f>($BF$2*BD31)+($BG$2*BE31)+($BH$2*BF31)+($BI$2*BG31)</f>
        <v>16.3</v>
      </c>
      <c r="BJ31">
        <f>_xlfn.RANK.AVG(AK31,$AK$4:$AK$33,0)</f>
        <v>2</v>
      </c>
      <c r="BK31" t="e">
        <f>_xlfn.RANK.AVG(AO31,$AO$4:$AO$33,0)</f>
        <v>#VALUE!</v>
      </c>
      <c r="BL31" t="e">
        <f>$BK$2*BJ31+$BL$2*BK31</f>
        <v>#VALUE!</v>
      </c>
      <c r="BM31" t="e">
        <f>(1/3)*BC31+(1/3)*BH31+(1/3)*BL31</f>
        <v>#VALUE!</v>
      </c>
    </row>
    <row r="32" spans="1:65">
      <c r="A32" s="27" t="s">
        <v>1091</v>
      </c>
      <c r="B32" s="27" t="s">
        <v>1092</v>
      </c>
      <c r="C32" s="28">
        <v>12735447398.190001</v>
      </c>
      <c r="D32" s="29">
        <v>17.930000305175781</v>
      </c>
      <c r="E32" s="29">
        <v>12.703725814819336</v>
      </c>
      <c r="F32" s="29">
        <v>-5.8938829968812385</v>
      </c>
      <c r="G32" s="29">
        <v>12668000000</v>
      </c>
      <c r="H32" s="29">
        <v>0.36000000312924385</v>
      </c>
      <c r="I32" s="29" t="s">
        <v>45</v>
      </c>
      <c r="J32" s="29" t="s">
        <v>1093</v>
      </c>
      <c r="K32" s="30">
        <v>46077.271000000001</v>
      </c>
      <c r="L32" s="30">
        <v>239.93</v>
      </c>
      <c r="M32" s="30">
        <v>14161.421</v>
      </c>
      <c r="N32" s="26" t="s">
        <v>118</v>
      </c>
      <c r="O32" s="30" t="s">
        <v>18</v>
      </c>
      <c r="P32" s="30" t="s">
        <v>18</v>
      </c>
      <c r="Q32" s="30">
        <v>4.4004340171813965</v>
      </c>
      <c r="R32" s="30" t="s">
        <v>167</v>
      </c>
      <c r="S32" s="26" t="s">
        <v>18</v>
      </c>
      <c r="T32" s="26" t="s">
        <v>18</v>
      </c>
      <c r="U32" s="26" t="s">
        <v>18</v>
      </c>
      <c r="V32" s="26" t="s">
        <v>18</v>
      </c>
      <c r="W32" s="26">
        <v>12</v>
      </c>
      <c r="X32" s="26" t="s">
        <v>18</v>
      </c>
      <c r="Y32" s="26">
        <v>66.25</v>
      </c>
      <c r="Z32" s="26">
        <v>41.666698455810547</v>
      </c>
      <c r="AA32" s="26">
        <v>75</v>
      </c>
      <c r="AB32" s="26">
        <v>8.423497200012207</v>
      </c>
      <c r="AC32" s="26">
        <v>7.4519367218017578</v>
      </c>
      <c r="AD32" s="26">
        <v>8.9846515655517578</v>
      </c>
      <c r="AE32" s="26">
        <v>9.6213884353637695</v>
      </c>
      <c r="AF32" s="26" t="s">
        <v>167</v>
      </c>
      <c r="AG32" s="26" t="s">
        <v>167</v>
      </c>
      <c r="AH32" s="26" t="s">
        <v>167</v>
      </c>
      <c r="AI32" s="26" t="s">
        <v>167</v>
      </c>
      <c r="AJ32" s="26" t="s">
        <v>167</v>
      </c>
      <c r="AK32" s="26">
        <v>4.9595751762390137</v>
      </c>
      <c r="AL32" s="26" t="s">
        <v>18</v>
      </c>
      <c r="AM32" s="26" t="s">
        <v>18</v>
      </c>
      <c r="AN32" s="26" t="s">
        <v>18</v>
      </c>
      <c r="AO32" s="26" t="s">
        <v>18</v>
      </c>
      <c r="AP32" s="26" t="s">
        <v>18</v>
      </c>
      <c r="AQ32" s="26" t="s">
        <v>18</v>
      </c>
      <c r="AR32" s="26" t="s">
        <v>18</v>
      </c>
      <c r="AS32" s="26" t="s">
        <v>67</v>
      </c>
      <c r="AT32" s="26" t="s">
        <v>18</v>
      </c>
      <c r="AU32" s="26">
        <v>85</v>
      </c>
      <c r="AV32" s="26">
        <v>3</v>
      </c>
      <c r="AW32" s="26" t="s">
        <v>18</v>
      </c>
      <c r="AX32" s="34">
        <f>K32+L32+M32</f>
        <v>60478.622000000003</v>
      </c>
      <c r="AY32">
        <f>_xlfn.RANK.AVG(AX32,$AX$4:$AX$33,1)</f>
        <v>24</v>
      </c>
      <c r="AZ32">
        <f>_xlfn.RANK.AVG(Q32,$Q$4:$Q$33,0)</f>
        <v>24</v>
      </c>
      <c r="BA32">
        <f>IF(U32=$AZ$2,1,0)</f>
        <v>0</v>
      </c>
      <c r="BC32">
        <f>($BB$2*AY32)+($BC$2*AZ32)+($BD$2*-BA32)</f>
        <v>19.2</v>
      </c>
      <c r="BD32">
        <f>_xlfn.RANK.AVG(AC32,$AC$4:$AC$33,0)</f>
        <v>22</v>
      </c>
      <c r="BE32">
        <f>_xlfn.RANK.AVG(AB32,$AB$4:$AB$33,0)</f>
        <v>2</v>
      </c>
      <c r="BF32">
        <f>_xlfn.RANK.AVG(Z32,$Z$4:$Z$33,0)</f>
        <v>3.5</v>
      </c>
      <c r="BG32">
        <f>_xlfn.RANK.AVG(AE32,$AE$4:$AE$33,0)</f>
        <v>4</v>
      </c>
      <c r="BH32">
        <f>($BF$2*BD32)+($BG$2*BE32)+($BH$2*BF32)+($BI$2*BG32)</f>
        <v>7.9</v>
      </c>
      <c r="BJ32">
        <f>_xlfn.RANK.AVG(AK32,$AK$4:$AK$33,0)</f>
        <v>15</v>
      </c>
      <c r="BK32" t="e">
        <f>_xlfn.RANK.AVG(AO32,$AO$4:$AO$33,0)</f>
        <v>#VALUE!</v>
      </c>
      <c r="BL32" t="e">
        <f>$BK$2*BJ32+$BL$2*BK32</f>
        <v>#VALUE!</v>
      </c>
      <c r="BM32" t="e">
        <f>(1/3)*BC32+(1/3)*BH32+(1/3)*BL32</f>
        <v>#VALUE!</v>
      </c>
    </row>
    <row r="33" spans="1:65">
      <c r="A33" s="27" t="s">
        <v>599</v>
      </c>
      <c r="B33" s="27" t="s">
        <v>600</v>
      </c>
      <c r="C33" s="28">
        <v>45204634406.139999</v>
      </c>
      <c r="D33" s="29">
        <v>71.830001831054688</v>
      </c>
      <c r="E33" s="29">
        <v>16.650056838989258</v>
      </c>
      <c r="F33" s="29">
        <v>-3.0264907810862329</v>
      </c>
      <c r="G33" s="29">
        <v>16720000256</v>
      </c>
      <c r="H33" s="29">
        <v>4.8049998879432678</v>
      </c>
      <c r="I33" s="29" t="s">
        <v>45</v>
      </c>
      <c r="J33" s="29" t="s">
        <v>51</v>
      </c>
      <c r="K33" s="30">
        <v>8316.4189999999999</v>
      </c>
      <c r="L33" s="30">
        <v>287.17599999999999</v>
      </c>
      <c r="M33" s="30">
        <v>70860.232999999993</v>
      </c>
      <c r="N33" s="26" t="s">
        <v>118</v>
      </c>
      <c r="O33" s="30" t="s">
        <v>18</v>
      </c>
      <c r="P33" s="30" t="s">
        <v>18</v>
      </c>
      <c r="Q33" s="30">
        <v>4.8641209602355957</v>
      </c>
      <c r="R33" s="30" t="s">
        <v>167</v>
      </c>
      <c r="S33" s="26" t="s">
        <v>18</v>
      </c>
      <c r="T33" s="26" t="s">
        <v>18</v>
      </c>
      <c r="U33" s="26" t="s">
        <v>18</v>
      </c>
      <c r="V33" s="26" t="s">
        <v>18</v>
      </c>
      <c r="W33" s="26">
        <v>9</v>
      </c>
      <c r="X33" s="26" t="s">
        <v>18</v>
      </c>
      <c r="Y33" s="26">
        <v>64.111099243164063</v>
      </c>
      <c r="Z33" s="26">
        <v>22.222200393676758</v>
      </c>
      <c r="AA33" s="26" t="s">
        <v>18</v>
      </c>
      <c r="AB33" s="26">
        <v>8.3073549270629883</v>
      </c>
      <c r="AC33" s="26">
        <v>7.972959041595459</v>
      </c>
      <c r="AD33" s="26">
        <v>7.7956089973449707</v>
      </c>
      <c r="AE33" s="26">
        <v>8.4802265167236328</v>
      </c>
      <c r="AF33" s="26" t="s">
        <v>167</v>
      </c>
      <c r="AG33" s="26" t="s">
        <v>167</v>
      </c>
      <c r="AH33" s="26" t="s">
        <v>167</v>
      </c>
      <c r="AI33" s="26" t="s">
        <v>167</v>
      </c>
      <c r="AJ33" s="26" t="s">
        <v>167</v>
      </c>
      <c r="AK33" s="26">
        <v>6.7799458503723145</v>
      </c>
      <c r="AL33" s="26" t="s">
        <v>18</v>
      </c>
      <c r="AM33" s="26" t="s">
        <v>18</v>
      </c>
      <c r="AN33" s="26" t="s">
        <v>18</v>
      </c>
      <c r="AO33" s="26" t="s">
        <v>18</v>
      </c>
      <c r="AP33" s="26" t="s">
        <v>18</v>
      </c>
      <c r="AQ33" s="26" t="s">
        <v>18</v>
      </c>
      <c r="AR33" s="26" t="s">
        <v>18</v>
      </c>
      <c r="AS33" s="26" t="s">
        <v>66</v>
      </c>
      <c r="AT33" s="26" t="s">
        <v>18</v>
      </c>
      <c r="AU33" s="26">
        <v>89</v>
      </c>
      <c r="AV33" s="26">
        <v>5</v>
      </c>
      <c r="AW33" s="26" t="s">
        <v>18</v>
      </c>
      <c r="AX33" s="34">
        <f>K33+L33+M33</f>
        <v>79463.827999999994</v>
      </c>
      <c r="AY33">
        <f>_xlfn.RANK.AVG(AX33,$AX$4:$AX$33,1)</f>
        <v>28</v>
      </c>
      <c r="AZ33">
        <f>_xlfn.RANK.AVG(Q33,$Q$4:$Q$33,0)</f>
        <v>18</v>
      </c>
      <c r="BA33">
        <f>IF(U33=$AZ$2,1,0)</f>
        <v>0</v>
      </c>
      <c r="BC33">
        <f>($BB$2*AY33)+($BC$2*AZ33)+($BD$2*-BA33)</f>
        <v>19.399999999999999</v>
      </c>
      <c r="BD33">
        <f>_xlfn.RANK.AVG(AC33,$AC$4:$AC$33,0)</f>
        <v>17</v>
      </c>
      <c r="BE33">
        <f>_xlfn.RANK.AVG(AB33,$AB$4:$AB$33,0)</f>
        <v>5</v>
      </c>
      <c r="BF33">
        <f>_xlfn.RANK.AVG(Z33,$Z$4:$Z$33,0)</f>
        <v>29</v>
      </c>
      <c r="BG33">
        <f>_xlfn.RANK.AVG(AE33,$AE$4:$AE$33,0)</f>
        <v>24</v>
      </c>
      <c r="BH33">
        <f>($BF$2*BD33)+($BG$2*BE33)+($BH$2*BF33)+($BI$2*BG33)</f>
        <v>18.5</v>
      </c>
      <c r="BJ33">
        <f>_xlfn.RANK.AVG(AK33,$AK$4:$AK$33,0)</f>
        <v>3</v>
      </c>
      <c r="BK33" t="e">
        <f>_xlfn.RANK.AVG(AO33,$AO$4:$AO$33,0)</f>
        <v>#VALUE!</v>
      </c>
      <c r="BL33" t="e">
        <f>$BK$2*BJ33+$BL$2*BK33</f>
        <v>#VALUE!</v>
      </c>
      <c r="BM33" t="e">
        <f>(1/3)*BC33+(1/3)*BH33+(1/3)*BL33</f>
        <v>#VALUE!</v>
      </c>
    </row>
    <row r="35" spans="1:65">
      <c r="A35" s="27" t="s">
        <v>1202</v>
      </c>
      <c r="C35" t="s">
        <v>1205</v>
      </c>
    </row>
    <row r="36" spans="1:65">
      <c r="A36" s="27" t="s">
        <v>1065</v>
      </c>
      <c r="B36" s="27" t="s">
        <v>1066</v>
      </c>
      <c r="C36" s="28">
        <v>14080942302.280001</v>
      </c>
      <c r="D36" s="29">
        <v>67.69000244140625</v>
      </c>
      <c r="E36" s="29">
        <v>16.968910217285156</v>
      </c>
      <c r="F36" s="29">
        <v>31.934343501185246</v>
      </c>
      <c r="G36" s="29">
        <v>28823000064</v>
      </c>
      <c r="H36" s="29">
        <v>-1.0314031839370728</v>
      </c>
      <c r="I36" s="29" t="s">
        <v>45</v>
      </c>
      <c r="J36" s="29" t="s">
        <v>49</v>
      </c>
      <c r="K36" s="30">
        <v>34722.930999999997</v>
      </c>
      <c r="L36" s="30">
        <v>162.00899999999999</v>
      </c>
      <c r="M36" s="30">
        <v>42014.32</v>
      </c>
      <c r="N36" s="26" t="s">
        <v>118</v>
      </c>
      <c r="O36" s="30" t="s">
        <v>18</v>
      </c>
      <c r="P36" s="30" t="s">
        <v>18</v>
      </c>
      <c r="Q36" s="30">
        <v>5.610142707824707</v>
      </c>
      <c r="R36" s="30" t="s">
        <v>167</v>
      </c>
      <c r="S36" s="26" t="s">
        <v>18</v>
      </c>
      <c r="T36" s="26" t="s">
        <v>18</v>
      </c>
      <c r="U36" s="26" t="s">
        <v>114</v>
      </c>
      <c r="V36" s="26" t="s">
        <v>18</v>
      </c>
      <c r="W36" s="26">
        <v>13</v>
      </c>
      <c r="X36" s="26">
        <v>91.666702270507813</v>
      </c>
      <c r="Y36" s="26">
        <v>62.461498260498047</v>
      </c>
      <c r="Z36" s="26">
        <v>38.461498260498047</v>
      </c>
      <c r="AA36" s="26">
        <v>75</v>
      </c>
      <c r="AB36" s="26">
        <v>7.645848274230957</v>
      </c>
      <c r="AC36" s="26">
        <v>7.9015712738037109</v>
      </c>
      <c r="AD36" s="26">
        <v>6.6925110816955566</v>
      </c>
      <c r="AE36" s="26">
        <v>8.7750034332275391</v>
      </c>
      <c r="AF36" s="26" t="s">
        <v>167</v>
      </c>
      <c r="AG36" s="26" t="s">
        <v>167</v>
      </c>
      <c r="AH36" s="26" t="s">
        <v>167</v>
      </c>
      <c r="AI36" s="26" t="s">
        <v>167</v>
      </c>
      <c r="AJ36" s="26" t="s">
        <v>167</v>
      </c>
      <c r="AK36" s="26">
        <v>5.1252350807189941</v>
      </c>
      <c r="AL36" s="26" t="s">
        <v>18</v>
      </c>
      <c r="AM36" s="26" t="s">
        <v>18</v>
      </c>
      <c r="AN36" s="26" t="s">
        <v>18</v>
      </c>
      <c r="AO36" s="26">
        <v>4</v>
      </c>
      <c r="AP36" s="26" t="s">
        <v>18</v>
      </c>
      <c r="AQ36" s="26" t="s">
        <v>18</v>
      </c>
      <c r="AR36" s="26" t="s">
        <v>18</v>
      </c>
      <c r="AS36" s="26" t="s">
        <v>71</v>
      </c>
      <c r="AT36" s="26" t="s">
        <v>18</v>
      </c>
      <c r="AU36" s="26">
        <v>40</v>
      </c>
      <c r="AV36" s="26">
        <v>3</v>
      </c>
      <c r="AW36" s="26" t="s">
        <v>18</v>
      </c>
    </row>
    <row r="37" spans="1:65">
      <c r="A37" s="17" t="s">
        <v>505</v>
      </c>
      <c r="B37" s="17" t="s">
        <v>506</v>
      </c>
      <c r="C37" s="18">
        <v>58250105574.150002</v>
      </c>
      <c r="D37" s="14">
        <v>184.85000610351563</v>
      </c>
      <c r="E37" s="14">
        <v>35.373802185058594</v>
      </c>
      <c r="F37" s="14">
        <v>58.45055431659074</v>
      </c>
      <c r="G37" s="14">
        <v>24918000128</v>
      </c>
      <c r="H37" s="14">
        <v>5.0132809057831764</v>
      </c>
      <c r="I37" s="16" t="s">
        <v>45</v>
      </c>
      <c r="J37" s="16" t="s">
        <v>49</v>
      </c>
      <c r="K37" s="15">
        <v>10291.374</v>
      </c>
      <c r="L37" s="15">
        <v>341.04199999999997</v>
      </c>
      <c r="M37" s="15">
        <v>18781.996999999999</v>
      </c>
      <c r="N37" s="16" t="s">
        <v>118</v>
      </c>
      <c r="O37" s="15" t="s">
        <v>18</v>
      </c>
      <c r="P37" s="15" t="s">
        <v>18</v>
      </c>
      <c r="Q37" s="15">
        <v>5.2457275390625</v>
      </c>
      <c r="R37" s="15" t="s">
        <v>167</v>
      </c>
      <c r="S37" s="16" t="s">
        <v>18</v>
      </c>
      <c r="T37" s="16" t="s">
        <v>18</v>
      </c>
      <c r="U37" s="16" t="s">
        <v>114</v>
      </c>
      <c r="V37" s="16" t="s">
        <v>18</v>
      </c>
      <c r="W37" s="16">
        <v>11</v>
      </c>
      <c r="X37" s="16" t="s">
        <v>18</v>
      </c>
      <c r="Y37" s="16">
        <v>64</v>
      </c>
      <c r="Z37" s="16">
        <v>27.272699356079102</v>
      </c>
      <c r="AA37" s="16" t="s">
        <v>18</v>
      </c>
      <c r="AB37" s="16">
        <v>6.9655375480651855</v>
      </c>
      <c r="AC37" s="16">
        <v>8.4424247741699219</v>
      </c>
      <c r="AD37" s="16">
        <v>3.6209063529968262</v>
      </c>
      <c r="AE37" s="16">
        <v>9.1811952590942383</v>
      </c>
      <c r="AF37" s="16" t="s">
        <v>167</v>
      </c>
      <c r="AG37" s="16" t="s">
        <v>167</v>
      </c>
      <c r="AH37" s="16" t="s">
        <v>167</v>
      </c>
      <c r="AI37" s="16" t="s">
        <v>167</v>
      </c>
      <c r="AJ37" s="16" t="s">
        <v>167</v>
      </c>
      <c r="AK37" s="16">
        <v>3</v>
      </c>
      <c r="AL37" s="16">
        <v>5.5</v>
      </c>
      <c r="AM37" s="16" t="s">
        <v>18</v>
      </c>
      <c r="AN37" s="16">
        <v>22.190000534057617</v>
      </c>
      <c r="AO37" s="16">
        <v>25</v>
      </c>
      <c r="AP37" s="16" t="s">
        <v>18</v>
      </c>
      <c r="AQ37" s="16" t="s">
        <v>18</v>
      </c>
      <c r="AR37" s="16" t="s">
        <v>18</v>
      </c>
      <c r="AS37" s="16" t="s">
        <v>69</v>
      </c>
      <c r="AT37" s="16" t="s">
        <v>18</v>
      </c>
      <c r="AU37" s="16">
        <v>44</v>
      </c>
      <c r="AV37" s="16">
        <v>8</v>
      </c>
      <c r="AW37" s="16" t="s">
        <v>18</v>
      </c>
      <c r="AX37" s="34">
        <v>29414.413</v>
      </c>
      <c r="AY37">
        <v>9</v>
      </c>
    </row>
    <row r="38" spans="1:65">
      <c r="A38" s="27" t="s">
        <v>910</v>
      </c>
      <c r="B38" s="27" t="s">
        <v>911</v>
      </c>
      <c r="C38" s="28">
        <v>20293034429.169998</v>
      </c>
      <c r="D38" s="29">
        <v>27.530000686645508</v>
      </c>
      <c r="E38" s="29">
        <v>17.467510223388672</v>
      </c>
      <c r="F38" s="29">
        <v>2.5598812851518993</v>
      </c>
      <c r="G38" s="29">
        <v>8312000256</v>
      </c>
      <c r="H38" s="29">
        <v>0.9967930018901825</v>
      </c>
      <c r="I38" s="29" t="s">
        <v>45</v>
      </c>
      <c r="J38" s="29" t="s">
        <v>49</v>
      </c>
      <c r="K38" s="30">
        <v>26829.052</v>
      </c>
      <c r="L38" s="30">
        <v>27.013000000000002</v>
      </c>
      <c r="M38" s="30">
        <v>3744.395</v>
      </c>
      <c r="N38" s="26" t="s">
        <v>118</v>
      </c>
      <c r="O38" s="30" t="s">
        <v>18</v>
      </c>
      <c r="P38" s="30" t="s">
        <v>18</v>
      </c>
      <c r="Q38" s="30">
        <v>4.5342364311218262</v>
      </c>
      <c r="R38" s="30" t="s">
        <v>167</v>
      </c>
      <c r="S38" s="26" t="s">
        <v>18</v>
      </c>
      <c r="T38" s="26" t="s">
        <v>18</v>
      </c>
      <c r="U38" s="26" t="s">
        <v>114</v>
      </c>
      <c r="V38" s="26" t="s">
        <v>18</v>
      </c>
      <c r="W38" s="26">
        <v>10</v>
      </c>
      <c r="X38" s="26" t="s">
        <v>18</v>
      </c>
      <c r="Y38" s="26">
        <v>64.900001525878906</v>
      </c>
      <c r="Z38" s="26">
        <v>40</v>
      </c>
      <c r="AA38" s="26" t="s">
        <v>18</v>
      </c>
      <c r="AB38" s="26">
        <v>7.6614737510681152</v>
      </c>
      <c r="AC38" s="26">
        <v>7.0877695083618164</v>
      </c>
      <c r="AD38" s="26">
        <v>6.8239583969116211</v>
      </c>
      <c r="AE38" s="26">
        <v>8.1911649703979492</v>
      </c>
      <c r="AF38" s="26" t="s">
        <v>167</v>
      </c>
      <c r="AG38" s="26" t="s">
        <v>167</v>
      </c>
      <c r="AH38" s="26" t="s">
        <v>167</v>
      </c>
      <c r="AI38" s="26" t="s">
        <v>167</v>
      </c>
      <c r="AJ38" s="26" t="s">
        <v>167</v>
      </c>
      <c r="AK38" s="26">
        <v>4.4964118003845215</v>
      </c>
      <c r="AL38" s="26">
        <v>9.0799999237060547</v>
      </c>
      <c r="AM38" s="26" t="s">
        <v>18</v>
      </c>
      <c r="AN38" s="26" t="s">
        <v>18</v>
      </c>
      <c r="AO38" s="26">
        <v>37</v>
      </c>
      <c r="AP38" s="26" t="s">
        <v>18</v>
      </c>
      <c r="AQ38" s="26" t="s">
        <v>18</v>
      </c>
      <c r="AR38" s="26" t="s">
        <v>18</v>
      </c>
      <c r="AS38" s="26" t="s">
        <v>69</v>
      </c>
      <c r="AT38" s="26" t="s">
        <v>18</v>
      </c>
      <c r="AU38" s="26">
        <v>51</v>
      </c>
      <c r="AV38" s="26">
        <v>3</v>
      </c>
      <c r="AW38" s="26" t="s">
        <v>18</v>
      </c>
      <c r="AX38" s="34">
        <v>30600.46</v>
      </c>
      <c r="AY38">
        <v>10</v>
      </c>
    </row>
    <row r="39" spans="1:65">
      <c r="A39" s="27" t="s">
        <v>866</v>
      </c>
      <c r="B39" s="27" t="s">
        <v>867</v>
      </c>
      <c r="C39" s="28">
        <v>22184905626.999996</v>
      </c>
      <c r="D39" s="29">
        <v>38.619998931884766</v>
      </c>
      <c r="E39" s="29">
        <v>15.11546516418457</v>
      </c>
      <c r="F39" s="29">
        <v>6.5525720697992895</v>
      </c>
      <c r="G39" s="29">
        <v>12870000128</v>
      </c>
      <c r="H39" s="29">
        <v>1.9248779714107513</v>
      </c>
      <c r="I39" s="29" t="s">
        <v>45</v>
      </c>
      <c r="J39" s="29" t="s">
        <v>49</v>
      </c>
      <c r="K39" s="30">
        <v>17831.678</v>
      </c>
      <c r="L39" s="30">
        <v>1110.8910000000001</v>
      </c>
      <c r="M39" s="30">
        <v>18788.757000000001</v>
      </c>
      <c r="N39" s="26" t="s">
        <v>118</v>
      </c>
      <c r="O39" s="30" t="s">
        <v>18</v>
      </c>
      <c r="P39" s="30" t="s">
        <v>18</v>
      </c>
      <c r="Q39" s="30">
        <v>4.6946287155151367</v>
      </c>
      <c r="R39" s="30" t="s">
        <v>167</v>
      </c>
      <c r="S39" s="26" t="s">
        <v>18</v>
      </c>
      <c r="T39" s="26" t="s">
        <v>18</v>
      </c>
      <c r="U39" s="26" t="s">
        <v>18</v>
      </c>
      <c r="V39" s="26" t="s">
        <v>18</v>
      </c>
      <c r="W39" s="26">
        <v>10</v>
      </c>
      <c r="X39" s="26" t="s">
        <v>18</v>
      </c>
      <c r="Y39" s="26">
        <v>59.099998474121094</v>
      </c>
      <c r="Z39" s="26">
        <v>40</v>
      </c>
      <c r="AA39" s="26" t="s">
        <v>18</v>
      </c>
      <c r="AB39" s="26">
        <v>7.3456559181213379</v>
      </c>
      <c r="AC39" s="26">
        <v>9.0585765838623047</v>
      </c>
      <c r="AD39" s="26">
        <v>7.0824222564697266</v>
      </c>
      <c r="AE39" s="26">
        <v>8.9460229873657227</v>
      </c>
      <c r="AF39" s="26" t="s">
        <v>167</v>
      </c>
      <c r="AG39" s="26" t="s">
        <v>167</v>
      </c>
      <c r="AH39" s="26" t="s">
        <v>167</v>
      </c>
      <c r="AI39" s="26" t="s">
        <v>167</v>
      </c>
      <c r="AJ39" s="26" t="s">
        <v>167</v>
      </c>
      <c r="AK39" s="26">
        <v>4.4554991722106934</v>
      </c>
      <c r="AL39" s="26" t="s">
        <v>18</v>
      </c>
      <c r="AM39" s="26" t="s">
        <v>18</v>
      </c>
      <c r="AN39" s="26" t="s">
        <v>18</v>
      </c>
      <c r="AO39" s="26">
        <v>42.299999237060547</v>
      </c>
      <c r="AP39" s="26" t="s">
        <v>18</v>
      </c>
      <c r="AQ39" s="26" t="s">
        <v>18</v>
      </c>
      <c r="AR39" s="26" t="s">
        <v>18</v>
      </c>
      <c r="AS39" s="26" t="s">
        <v>69</v>
      </c>
      <c r="AT39" s="26" t="s">
        <v>18</v>
      </c>
      <c r="AU39" s="26">
        <v>60</v>
      </c>
      <c r="AV39" s="26">
        <v>4</v>
      </c>
      <c r="AW39" s="26" t="s">
        <v>18</v>
      </c>
      <c r="AX39" s="34">
        <v>37731.326000000001</v>
      </c>
      <c r="AY39">
        <v>14</v>
      </c>
    </row>
    <row r="40" spans="1:65">
      <c r="A40" s="27" t="s">
        <v>687</v>
      </c>
      <c r="B40" s="27" t="s">
        <v>688</v>
      </c>
      <c r="C40" s="28">
        <v>35757597113.560005</v>
      </c>
      <c r="D40" s="29">
        <v>16.760000228881836</v>
      </c>
      <c r="E40" s="29">
        <v>13.855820655822754</v>
      </c>
      <c r="F40" s="29">
        <v>-6.9882841274023217</v>
      </c>
      <c r="G40" s="29">
        <v>24427999744</v>
      </c>
      <c r="H40" s="29">
        <v>1.0804449766874313</v>
      </c>
      <c r="I40" s="29" t="s">
        <v>45</v>
      </c>
      <c r="J40" s="29" t="s">
        <v>49</v>
      </c>
      <c r="K40" s="30">
        <v>3935.0369999999998</v>
      </c>
      <c r="L40" s="30">
        <v>433.94200000000001</v>
      </c>
      <c r="M40" s="30">
        <v>43373.423999999999</v>
      </c>
      <c r="N40" s="26" t="s">
        <v>118</v>
      </c>
      <c r="O40" s="30" t="s">
        <v>18</v>
      </c>
      <c r="P40" s="30" t="s">
        <v>18</v>
      </c>
      <c r="Q40" s="30">
        <v>7.0368666648864746</v>
      </c>
      <c r="R40" s="30" t="s">
        <v>167</v>
      </c>
      <c r="S40" s="26" t="s">
        <v>18</v>
      </c>
      <c r="T40" s="26" t="s">
        <v>18</v>
      </c>
      <c r="U40" s="26" t="s">
        <v>18</v>
      </c>
      <c r="V40" s="26" t="s">
        <v>18</v>
      </c>
      <c r="W40" s="26">
        <v>13</v>
      </c>
      <c r="X40" s="26" t="s">
        <v>18</v>
      </c>
      <c r="Y40" s="26">
        <v>63.615398406982422</v>
      </c>
      <c r="Z40" s="26">
        <v>30.769199371337891</v>
      </c>
      <c r="AA40" s="26" t="s">
        <v>18</v>
      </c>
      <c r="AB40" s="26">
        <v>7.5623435974121094</v>
      </c>
      <c r="AC40" s="26">
        <v>6.1590719223022461</v>
      </c>
      <c r="AD40" s="26">
        <v>7.397003173828125</v>
      </c>
      <c r="AE40" s="26">
        <v>9.4582338333129883</v>
      </c>
      <c r="AF40" s="26" t="s">
        <v>167</v>
      </c>
      <c r="AG40" s="26" t="s">
        <v>167</v>
      </c>
      <c r="AH40" s="26" t="s">
        <v>167</v>
      </c>
      <c r="AI40" s="26" t="s">
        <v>167</v>
      </c>
      <c r="AJ40" s="26" t="s">
        <v>167</v>
      </c>
      <c r="AK40" s="26">
        <v>3.8561844825744629</v>
      </c>
      <c r="AL40" s="26" t="s">
        <v>18</v>
      </c>
      <c r="AM40" s="26" t="s">
        <v>18</v>
      </c>
      <c r="AN40" s="26" t="s">
        <v>18</v>
      </c>
      <c r="AO40" s="26">
        <v>60.709999084472656</v>
      </c>
      <c r="AP40" s="26" t="s">
        <v>18</v>
      </c>
      <c r="AQ40" s="26" t="s">
        <v>18</v>
      </c>
      <c r="AR40" s="26" t="s">
        <v>18</v>
      </c>
      <c r="AS40" s="26" t="s">
        <v>69</v>
      </c>
      <c r="AT40" s="26" t="s">
        <v>18</v>
      </c>
      <c r="AU40" s="26">
        <v>52</v>
      </c>
      <c r="AV40" s="26">
        <v>8</v>
      </c>
      <c r="AW40" s="26" t="s">
        <v>18</v>
      </c>
      <c r="AX40" s="34">
        <v>47742.402999999998</v>
      </c>
      <c r="AY40">
        <v>17</v>
      </c>
    </row>
  </sheetData>
  <autoFilter ref="A3:BM3" xr:uid="{6260CD13-8683-42C5-B17F-ED14D5B3251B}">
    <sortState xmlns:xlrd2="http://schemas.microsoft.com/office/spreadsheetml/2017/richdata2" ref="A4:BM33">
      <sortCondition ref="BM3"/>
    </sortState>
  </autoFilter>
  <sortState xmlns:xlrd2="http://schemas.microsoft.com/office/spreadsheetml/2017/richdata2" ref="A4:AY33">
    <sortCondition ref="AX3:AX33"/>
  </sortState>
  <conditionalFormatting sqref="BB1:BI2 BK1:BL2">
    <cfRule type="dataBar" priority="1">
      <dataBar>
        <cfvo type="min"/>
        <cfvo type="max"/>
        <color rgb="FF63C384"/>
      </dataBar>
      <extLst>
        <ext xmlns:x14="http://schemas.microsoft.com/office/spreadsheetml/2009/9/main" uri="{B025F937-C7B1-47D3-B67F-A62EFF666E3E}">
          <x14:id>{2C62C1AC-62C0-4C51-9AF6-85FE834FE376}</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2C62C1AC-62C0-4C51-9AF6-85FE834FE376}">
            <x14:dataBar minLength="0" maxLength="100" border="1" negativeBarBorderColorSameAsPositive="0">
              <x14:cfvo type="autoMin"/>
              <x14:cfvo type="autoMax"/>
              <x14:borderColor rgb="FF63C384"/>
              <x14:negativeFillColor rgb="FFFF0000"/>
              <x14:negativeBorderColor rgb="FFFF0000"/>
              <x14:axisColor rgb="FF000000"/>
            </x14:dataBar>
          </x14:cfRule>
          <xm:sqref>BB1:BI2 BK1:BL2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11C13-43A6-4DEA-8F72-FF2D24DAF236}">
  <dimension ref="A1:BM45"/>
  <sheetViews>
    <sheetView workbookViewId="0">
      <selection activeCell="AZ1" sqref="AZ1:BM6"/>
    </sheetView>
  </sheetViews>
  <sheetFormatPr defaultRowHeight="14.4"/>
  <cols>
    <col min="55" max="55" width="16.33203125" bestFit="1" customWidth="1"/>
    <col min="56" max="56" width="20" bestFit="1" customWidth="1"/>
    <col min="57" max="57" width="21.88671875" bestFit="1" customWidth="1"/>
    <col min="58" max="58" width="20" bestFit="1" customWidth="1"/>
    <col min="59" max="59" width="14.77734375" bestFit="1" customWidth="1"/>
    <col min="60" max="60" width="16.21875" bestFit="1" customWidth="1"/>
    <col min="61" max="61" width="15.109375" customWidth="1"/>
    <col min="62" max="62" width="20.88671875" bestFit="1" customWidth="1"/>
  </cols>
  <sheetData>
    <row r="1" spans="1:65">
      <c r="A1" s="12" t="s">
        <v>0</v>
      </c>
      <c r="B1" s="12" t="s">
        <v>1</v>
      </c>
      <c r="C1" s="13" t="s">
        <v>2</v>
      </c>
      <c r="D1" s="33"/>
      <c r="E1" s="31" t="s">
        <v>169</v>
      </c>
      <c r="F1" s="32"/>
      <c r="G1" s="14"/>
      <c r="H1" s="14"/>
      <c r="I1" s="14"/>
      <c r="J1" s="14"/>
      <c r="K1" s="15"/>
      <c r="L1" s="15"/>
      <c r="M1" s="15"/>
      <c r="N1" s="16"/>
      <c r="O1" s="15"/>
      <c r="P1" s="15"/>
      <c r="Q1" s="15"/>
      <c r="R1" s="1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BB1" s="6" t="s">
        <v>1208</v>
      </c>
      <c r="BC1" s="6" t="s">
        <v>1209</v>
      </c>
      <c r="BD1" s="6" t="s">
        <v>1210</v>
      </c>
      <c r="BF1" s="6" t="s">
        <v>1208</v>
      </c>
      <c r="BG1" s="6" t="s">
        <v>1209</v>
      </c>
      <c r="BH1" s="6" t="s">
        <v>1210</v>
      </c>
      <c r="BI1" s="6" t="s">
        <v>1217</v>
      </c>
      <c r="BK1" s="6" t="s">
        <v>1208</v>
      </c>
    </row>
    <row r="2" spans="1:65">
      <c r="A2" s="12" t="s">
        <v>3</v>
      </c>
      <c r="B2" s="17"/>
      <c r="C2" s="18"/>
      <c r="D2" s="14"/>
      <c r="E2" s="14"/>
      <c r="F2" s="14"/>
      <c r="G2" s="14"/>
      <c r="H2" s="14"/>
      <c r="I2" s="14"/>
      <c r="J2" s="14"/>
      <c r="K2" s="15"/>
      <c r="L2" s="15"/>
      <c r="M2" s="15"/>
      <c r="N2" s="16"/>
      <c r="O2" s="15"/>
      <c r="P2" s="15"/>
      <c r="Q2" s="15"/>
      <c r="R2" s="1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t="s">
        <v>65</v>
      </c>
      <c r="AT2" s="16"/>
      <c r="AU2" s="16"/>
      <c r="AV2" s="16"/>
      <c r="AW2" s="16" t="s">
        <v>109</v>
      </c>
      <c r="AZ2" s="6" t="s">
        <v>114</v>
      </c>
      <c r="BB2">
        <v>0.55000000000000004</v>
      </c>
      <c r="BC2">
        <v>0.25</v>
      </c>
      <c r="BD2">
        <v>0.2</v>
      </c>
      <c r="BF2">
        <v>0.25</v>
      </c>
      <c r="BG2">
        <v>0.25</v>
      </c>
      <c r="BH2">
        <v>0.2</v>
      </c>
      <c r="BI2">
        <v>0.3</v>
      </c>
      <c r="BK2">
        <v>1</v>
      </c>
    </row>
    <row r="3" spans="1:65" ht="79.8">
      <c r="A3" s="19" t="s">
        <v>4</v>
      </c>
      <c r="B3" s="19" t="s">
        <v>5</v>
      </c>
      <c r="C3" s="20" t="s">
        <v>6</v>
      </c>
      <c r="D3" s="19" t="s">
        <v>7</v>
      </c>
      <c r="E3" s="19" t="s">
        <v>8</v>
      </c>
      <c r="F3" s="19" t="s">
        <v>9</v>
      </c>
      <c r="G3" s="19" t="s">
        <v>10</v>
      </c>
      <c r="H3" s="19" t="s">
        <v>11</v>
      </c>
      <c r="I3" s="19" t="s">
        <v>12</v>
      </c>
      <c r="J3" s="19" t="s">
        <v>13</v>
      </c>
      <c r="K3" s="21" t="s">
        <v>14</v>
      </c>
      <c r="L3" s="21" t="s">
        <v>139</v>
      </c>
      <c r="M3" s="21" t="s">
        <v>141</v>
      </c>
      <c r="N3" s="22" t="s">
        <v>116</v>
      </c>
      <c r="O3" s="21" t="s">
        <v>15</v>
      </c>
      <c r="P3" s="23" t="s">
        <v>117</v>
      </c>
      <c r="Q3" s="23" t="s">
        <v>143</v>
      </c>
      <c r="R3" s="23" t="s">
        <v>145</v>
      </c>
      <c r="S3" s="24" t="s">
        <v>102</v>
      </c>
      <c r="T3" s="24" t="s">
        <v>103</v>
      </c>
      <c r="U3" s="24" t="s">
        <v>104</v>
      </c>
      <c r="V3" s="24" t="s">
        <v>105</v>
      </c>
      <c r="W3" s="9" t="s">
        <v>60</v>
      </c>
      <c r="X3" s="9" t="s">
        <v>72</v>
      </c>
      <c r="Y3" s="9" t="s">
        <v>73</v>
      </c>
      <c r="Z3" s="9" t="s">
        <v>61</v>
      </c>
      <c r="AA3" s="9" t="s">
        <v>74</v>
      </c>
      <c r="AB3" s="9" t="s">
        <v>147</v>
      </c>
      <c r="AC3" s="9" t="s">
        <v>149</v>
      </c>
      <c r="AD3" s="9" t="s">
        <v>151</v>
      </c>
      <c r="AE3" s="9" t="s">
        <v>153</v>
      </c>
      <c r="AF3" s="11" t="s">
        <v>155</v>
      </c>
      <c r="AG3" s="11" t="s">
        <v>157</v>
      </c>
      <c r="AH3" s="11" t="s">
        <v>159</v>
      </c>
      <c r="AI3" s="11" t="s">
        <v>161</v>
      </c>
      <c r="AJ3" s="11" t="s">
        <v>163</v>
      </c>
      <c r="AK3" s="11" t="s">
        <v>165</v>
      </c>
      <c r="AL3" s="11" t="s">
        <v>62</v>
      </c>
      <c r="AM3" s="11" t="s">
        <v>75</v>
      </c>
      <c r="AN3" s="11" t="s">
        <v>76</v>
      </c>
      <c r="AO3" s="11" t="s">
        <v>77</v>
      </c>
      <c r="AP3" s="11" t="s">
        <v>63</v>
      </c>
      <c r="AQ3" s="11" t="s">
        <v>106</v>
      </c>
      <c r="AR3" s="11" t="s">
        <v>107</v>
      </c>
      <c r="AS3" s="25" t="s">
        <v>64</v>
      </c>
      <c r="AT3" s="25" t="s">
        <v>78</v>
      </c>
      <c r="AU3" s="25" t="s">
        <v>79</v>
      </c>
      <c r="AV3" s="25" t="s">
        <v>80</v>
      </c>
      <c r="AW3" s="25" t="s">
        <v>108</v>
      </c>
      <c r="AX3" s="35" t="s">
        <v>1203</v>
      </c>
      <c r="AY3" s="35" t="s">
        <v>1204</v>
      </c>
      <c r="AZ3" s="37" t="s">
        <v>1220</v>
      </c>
      <c r="BA3" s="37" t="s">
        <v>1207</v>
      </c>
      <c r="BC3" s="38" t="s">
        <v>1211</v>
      </c>
      <c r="BD3" s="39" t="s">
        <v>1214</v>
      </c>
      <c r="BE3" s="39" t="s">
        <v>1213</v>
      </c>
      <c r="BF3" s="39" t="s">
        <v>1212</v>
      </c>
      <c r="BG3" s="39" t="s">
        <v>1215</v>
      </c>
      <c r="BH3" s="40" t="s">
        <v>1216</v>
      </c>
      <c r="BJ3" s="41" t="s">
        <v>1223</v>
      </c>
      <c r="BK3" s="6" t="s">
        <v>1216</v>
      </c>
      <c r="BM3" s="43" t="s">
        <v>1228</v>
      </c>
    </row>
    <row r="4" spans="1:65">
      <c r="A4" s="27" t="s">
        <v>1010</v>
      </c>
      <c r="B4" s="27" t="s">
        <v>1011</v>
      </c>
      <c r="C4" s="28">
        <v>15712714652.240002</v>
      </c>
      <c r="D4" s="29">
        <v>244.80999755859375</v>
      </c>
      <c r="E4" s="29">
        <v>45.410812377929688</v>
      </c>
      <c r="F4" s="29">
        <v>-0.26034229310843982</v>
      </c>
      <c r="G4" s="29">
        <v>1669395008</v>
      </c>
      <c r="H4" s="29">
        <v>6.3100000619888306</v>
      </c>
      <c r="I4" s="29" t="s">
        <v>30</v>
      </c>
      <c r="J4" s="29" t="s">
        <v>128</v>
      </c>
      <c r="K4" s="30">
        <v>31.916</v>
      </c>
      <c r="L4" s="30">
        <v>15.67</v>
      </c>
      <c r="M4" s="30">
        <v>57.972000000000001</v>
      </c>
      <c r="N4" s="26" t="s">
        <v>118</v>
      </c>
      <c r="O4" s="30" t="s">
        <v>18</v>
      </c>
      <c r="P4" s="30" t="s">
        <v>18</v>
      </c>
      <c r="Q4" s="30">
        <v>1.9163837432861328</v>
      </c>
      <c r="R4" s="30">
        <v>3.5326111316680908</v>
      </c>
      <c r="S4" s="26" t="s">
        <v>18</v>
      </c>
      <c r="T4" s="26" t="s">
        <v>18</v>
      </c>
      <c r="U4" s="26" t="s">
        <v>18</v>
      </c>
      <c r="V4" s="26" t="s">
        <v>18</v>
      </c>
      <c r="W4" s="26">
        <v>12</v>
      </c>
      <c r="X4" s="26" t="s">
        <v>18</v>
      </c>
      <c r="Y4" s="26">
        <v>68.666702270507813</v>
      </c>
      <c r="Z4" s="26">
        <v>41.666698455810547</v>
      </c>
      <c r="AA4" s="26" t="s">
        <v>18</v>
      </c>
      <c r="AB4" s="26">
        <v>5.2248945236206055</v>
      </c>
      <c r="AC4" s="26">
        <v>9.46685791015625</v>
      </c>
      <c r="AD4" s="26">
        <v>7.2081270217895508</v>
      </c>
      <c r="AE4" s="26">
        <v>8.6357431411743164</v>
      </c>
      <c r="AF4" s="26" t="s">
        <v>167</v>
      </c>
      <c r="AG4" s="26" t="s">
        <v>167</v>
      </c>
      <c r="AH4" s="26">
        <v>9.3900289535522461</v>
      </c>
      <c r="AI4" s="26" t="s">
        <v>167</v>
      </c>
      <c r="AJ4" s="26" t="s">
        <v>167</v>
      </c>
      <c r="AK4" s="26" t="s">
        <v>167</v>
      </c>
      <c r="AL4" s="26" t="s">
        <v>18</v>
      </c>
      <c r="AM4" s="26">
        <v>1.2619047619047621</v>
      </c>
      <c r="AN4" s="26">
        <v>42</v>
      </c>
      <c r="AO4" s="26" t="s">
        <v>18</v>
      </c>
      <c r="AP4" s="26" t="s">
        <v>18</v>
      </c>
      <c r="AQ4" s="26" t="s">
        <v>18</v>
      </c>
      <c r="AR4" s="26" t="s">
        <v>18</v>
      </c>
      <c r="AS4" s="26" t="s">
        <v>71</v>
      </c>
      <c r="AT4" s="26" t="s">
        <v>18</v>
      </c>
      <c r="AU4" s="26">
        <v>62</v>
      </c>
      <c r="AV4" s="26">
        <v>4</v>
      </c>
      <c r="AW4" s="26" t="s">
        <v>18</v>
      </c>
      <c r="AX4">
        <f>K4+L4+M4</f>
        <v>105.55799999999999</v>
      </c>
      <c r="AY4">
        <f>_xlfn.RANK.AVG(AX4,$AX$4:$AX$34,1)</f>
        <v>2</v>
      </c>
      <c r="AZ4">
        <f>_xlfn.RANK.AVG(Q4,$Q$4:$Q$34,0)</f>
        <v>23</v>
      </c>
      <c r="BA4">
        <f>IF(U4=$AZ$2,1,0)</f>
        <v>0</v>
      </c>
      <c r="BC4">
        <f>($BB$2*AY4)+($BC$2*AZ4)+($BD$2*-BA4)</f>
        <v>6.85</v>
      </c>
      <c r="BD4">
        <f>_xlfn.RANK.AVG(AC4,$AC$4:$AC$34,0)</f>
        <v>2</v>
      </c>
      <c r="BE4">
        <f>_xlfn.RANK.AVG(AB4,$AB$4:$AB$34,0)</f>
        <v>27</v>
      </c>
      <c r="BF4">
        <f>_xlfn.RANK.AVG(Z4,$Z$4:$Z$34,0)</f>
        <v>4</v>
      </c>
      <c r="BG4">
        <f>_xlfn.RANK.AVG(AE4,$AE$4:$AE$34,0)</f>
        <v>15</v>
      </c>
      <c r="BH4">
        <f>($BF$2*BD4)+($BG$2*BE4)+($BH$2*BF4)+($BI$2*BG4)</f>
        <v>12.55</v>
      </c>
      <c r="BJ4">
        <f>_xlfn.RANK.AVG(AH4,$AH$4:$AH$33,0)</f>
        <v>1</v>
      </c>
      <c r="BK4">
        <f>$BK$2*BJ4+$BM$2*BJ4</f>
        <v>1</v>
      </c>
      <c r="BM4" s="43">
        <f>(1/3)*BC4+(1/3)*BH4+(1/3)*BK4</f>
        <v>6.8</v>
      </c>
    </row>
    <row r="5" spans="1:65">
      <c r="A5" s="27" t="s">
        <v>1077</v>
      </c>
      <c r="B5" s="27" t="s">
        <v>1078</v>
      </c>
      <c r="C5" s="28">
        <v>13304576793.75</v>
      </c>
      <c r="D5" s="29">
        <v>18.75</v>
      </c>
      <c r="E5" s="29">
        <v>45.059768676757813</v>
      </c>
      <c r="F5" s="29">
        <v>-3.609997011345123</v>
      </c>
      <c r="G5" s="29">
        <v>2181003008</v>
      </c>
      <c r="H5" s="29">
        <v>0.55999999493360519</v>
      </c>
      <c r="I5" s="29" t="s">
        <v>30</v>
      </c>
      <c r="J5" s="29" t="s">
        <v>542</v>
      </c>
      <c r="K5" s="30">
        <v>64.102000000000004</v>
      </c>
      <c r="L5" s="30">
        <v>187.167</v>
      </c>
      <c r="M5" s="30">
        <v>29.58</v>
      </c>
      <c r="N5" s="26" t="s">
        <v>118</v>
      </c>
      <c r="O5" s="30" t="s">
        <v>18</v>
      </c>
      <c r="P5" s="30" t="s">
        <v>18</v>
      </c>
      <c r="Q5" s="30">
        <v>5.2727465629577637</v>
      </c>
      <c r="R5" s="30">
        <v>3.7232725620269775</v>
      </c>
      <c r="S5" s="26" t="s">
        <v>18</v>
      </c>
      <c r="T5" s="26" t="s">
        <v>18</v>
      </c>
      <c r="U5" s="26" t="s">
        <v>114</v>
      </c>
      <c r="V5" s="26" t="s">
        <v>18</v>
      </c>
      <c r="W5" s="26">
        <v>11</v>
      </c>
      <c r="X5" s="26" t="s">
        <v>18</v>
      </c>
      <c r="Y5" s="26">
        <v>62.727298736572266</v>
      </c>
      <c r="Z5" s="26">
        <v>36.363601684570313</v>
      </c>
      <c r="AA5" s="26" t="s">
        <v>18</v>
      </c>
      <c r="AB5" s="26">
        <v>9.1842870712280273</v>
      </c>
      <c r="AC5" s="26">
        <v>7.6117382049560547</v>
      </c>
      <c r="AD5" s="26">
        <v>7.1598329544067383</v>
      </c>
      <c r="AE5" s="26">
        <v>7.8688592910766602</v>
      </c>
      <c r="AF5" s="26" t="s">
        <v>167</v>
      </c>
      <c r="AG5" s="26" t="s">
        <v>167</v>
      </c>
      <c r="AH5" s="26">
        <v>8.3731575012207031</v>
      </c>
      <c r="AI5" s="26" t="s">
        <v>167</v>
      </c>
      <c r="AJ5" s="26" t="s">
        <v>167</v>
      </c>
      <c r="AK5" s="26" t="s">
        <v>167</v>
      </c>
      <c r="AL5" s="26" t="s">
        <v>18</v>
      </c>
      <c r="AM5" s="26" t="s">
        <v>18</v>
      </c>
      <c r="AN5" s="26">
        <v>48</v>
      </c>
      <c r="AO5" s="26" t="s">
        <v>18</v>
      </c>
      <c r="AP5" s="26" t="s">
        <v>18</v>
      </c>
      <c r="AQ5" s="26" t="s">
        <v>18</v>
      </c>
      <c r="AR5" s="26" t="s">
        <v>18</v>
      </c>
      <c r="AS5" s="26" t="s">
        <v>66</v>
      </c>
      <c r="AT5" s="26" t="s">
        <v>18</v>
      </c>
      <c r="AU5" s="26">
        <v>98</v>
      </c>
      <c r="AV5" s="26" t="s">
        <v>18</v>
      </c>
      <c r="AW5" s="26" t="s">
        <v>18</v>
      </c>
      <c r="AX5">
        <f>K5+L5+M5</f>
        <v>280.84899999999999</v>
      </c>
      <c r="AY5">
        <f>_xlfn.RANK.AVG(AX5,$AX$4:$AX$34,1)</f>
        <v>12</v>
      </c>
      <c r="AZ5">
        <f>_xlfn.RANK.AVG(Q5,$Q$4:$Q$34,0)</f>
        <v>15</v>
      </c>
      <c r="BA5">
        <f>IF(U5=$AZ$2,1,0)</f>
        <v>1</v>
      </c>
      <c r="BC5">
        <f>($BB$2*AY5)+($BC$2*AZ5)+($BD$2*-BA5)</f>
        <v>10.150000000000002</v>
      </c>
      <c r="BD5">
        <f>_xlfn.RANK.AVG(AC5,$AC$4:$AC$34,0)</f>
        <v>19</v>
      </c>
      <c r="BE5">
        <f>_xlfn.RANK.AVG(AB5,$AB$4:$AB$34,0)</f>
        <v>1</v>
      </c>
      <c r="BF5">
        <f>_xlfn.RANK.AVG(Z5,$Z$4:$Z$34,0)</f>
        <v>11</v>
      </c>
      <c r="BG5">
        <f>_xlfn.RANK.AVG(AE5,$AE$4:$AE$34,0)</f>
        <v>24</v>
      </c>
      <c r="BH5">
        <f>($BF$2*BD5)+($BG$2*BE5)+($BH$2*BF5)+($BI$2*BG5)</f>
        <v>14.399999999999999</v>
      </c>
      <c r="BJ5">
        <f>_xlfn.RANK.AVG(AH5,$AH$4:$AH$33,0)</f>
        <v>2</v>
      </c>
      <c r="BK5">
        <f>$BK$2*BJ5+$BM$2*BJ5</f>
        <v>2</v>
      </c>
      <c r="BM5" s="43">
        <f>(1/3)*BC5+(1/3)*BH5+(1/3)*BK5</f>
        <v>8.85</v>
      </c>
    </row>
    <row r="6" spans="1:65">
      <c r="A6" s="27" t="s">
        <v>1102</v>
      </c>
      <c r="B6" s="27" t="s">
        <v>1103</v>
      </c>
      <c r="C6" s="28">
        <v>12316273768.049999</v>
      </c>
      <c r="D6" s="29">
        <v>37.409999847412109</v>
      </c>
      <c r="E6" s="29">
        <v>134.79721069335938</v>
      </c>
      <c r="F6" s="29">
        <v>-1.2220723003794509</v>
      </c>
      <c r="G6" s="29">
        <v>1627500992</v>
      </c>
      <c r="H6" s="29">
        <v>1.3399999588727951</v>
      </c>
      <c r="I6" s="29" t="s">
        <v>30</v>
      </c>
      <c r="J6" s="29" t="s">
        <v>128</v>
      </c>
      <c r="K6" s="30">
        <v>15.313000000000001</v>
      </c>
      <c r="L6" s="30">
        <v>37.902000000000001</v>
      </c>
      <c r="M6" s="30">
        <v>60.293999999999997</v>
      </c>
      <c r="N6" s="26" t="s">
        <v>118</v>
      </c>
      <c r="O6" s="30" t="s">
        <v>18</v>
      </c>
      <c r="P6" s="30" t="s">
        <v>18</v>
      </c>
      <c r="Q6" s="30">
        <v>5.2177267074584961</v>
      </c>
      <c r="R6" s="30">
        <v>5.8671584129333496</v>
      </c>
      <c r="S6" s="26" t="s">
        <v>18</v>
      </c>
      <c r="T6" s="26" t="s">
        <v>18</v>
      </c>
      <c r="U6" s="26" t="s">
        <v>18</v>
      </c>
      <c r="V6" s="26" t="s">
        <v>18</v>
      </c>
      <c r="W6" s="26">
        <v>10</v>
      </c>
      <c r="X6" s="26" t="s">
        <v>18</v>
      </c>
      <c r="Y6" s="26">
        <v>69.800003051757813</v>
      </c>
      <c r="Z6" s="26">
        <v>30</v>
      </c>
      <c r="AA6" s="26" t="s">
        <v>18</v>
      </c>
      <c r="AB6" s="26">
        <v>7.1660780906677246</v>
      </c>
      <c r="AC6" s="26">
        <v>7.220585823059082</v>
      </c>
      <c r="AD6" s="26">
        <v>7.6214394569396973</v>
      </c>
      <c r="AE6" s="26">
        <v>8.8232059478759766</v>
      </c>
      <c r="AF6" s="26" t="s">
        <v>167</v>
      </c>
      <c r="AG6" s="26" t="s">
        <v>167</v>
      </c>
      <c r="AH6" s="26">
        <v>7.5181527137756348</v>
      </c>
      <c r="AI6" s="26" t="s">
        <v>167</v>
      </c>
      <c r="AJ6" s="26" t="s">
        <v>167</v>
      </c>
      <c r="AK6" s="26" t="s">
        <v>167</v>
      </c>
      <c r="AL6" s="26" t="s">
        <v>18</v>
      </c>
      <c r="AM6" s="26" t="s">
        <v>18</v>
      </c>
      <c r="AN6" s="26" t="s">
        <v>18</v>
      </c>
      <c r="AO6" s="26" t="s">
        <v>18</v>
      </c>
      <c r="AP6" s="26" t="s">
        <v>18</v>
      </c>
      <c r="AQ6" s="26" t="s">
        <v>18</v>
      </c>
      <c r="AR6" s="26" t="s">
        <v>18</v>
      </c>
      <c r="AS6" s="26" t="s">
        <v>71</v>
      </c>
      <c r="AT6" s="26" t="s">
        <v>18</v>
      </c>
      <c r="AU6" s="26">
        <v>65</v>
      </c>
      <c r="AV6" s="26">
        <v>7</v>
      </c>
      <c r="AW6" s="26" t="s">
        <v>18</v>
      </c>
      <c r="AX6">
        <f>K6+L6+M6</f>
        <v>113.509</v>
      </c>
      <c r="AY6">
        <f>_xlfn.RANK.AVG(AX6,$AX$4:$AX$34,1)</f>
        <v>3</v>
      </c>
      <c r="AZ6">
        <f>_xlfn.RANK.AVG(Q6,$Q$4:$Q$34,0)</f>
        <v>17</v>
      </c>
      <c r="BA6">
        <f>IF(U6=$AZ$2,1,0)</f>
        <v>0</v>
      </c>
      <c r="BC6">
        <f>($BB$2*AY6)+($BC$2*AZ6)+($BD$2*-BA6)</f>
        <v>5.9</v>
      </c>
      <c r="BD6">
        <f>_xlfn.RANK.AVG(AC6,$AC$4:$AC$34,0)</f>
        <v>26</v>
      </c>
      <c r="BE6">
        <f>_xlfn.RANK.AVG(AB6,$AB$4:$AB$34,0)</f>
        <v>9</v>
      </c>
      <c r="BF6">
        <f>_xlfn.RANK.AVG(Z6,$Z$4:$Z$34,0)</f>
        <v>21</v>
      </c>
      <c r="BG6">
        <f>_xlfn.RANK.AVG(AE6,$AE$4:$AE$34,0)</f>
        <v>10</v>
      </c>
      <c r="BH6">
        <f>($BF$2*BD6)+($BG$2*BE6)+($BH$2*BF6)+($BI$2*BG6)</f>
        <v>15.95</v>
      </c>
      <c r="BJ6">
        <f>_xlfn.RANK.AVG(AH6,$AH$4:$AH$33,0)</f>
        <v>5.5</v>
      </c>
      <c r="BK6">
        <f>$BK$2*BJ6+$BM$2*BJ6</f>
        <v>5.5</v>
      </c>
      <c r="BM6" s="43">
        <f>(1/3)*BC6+(1/3)*BH6+(1/3)*BK6</f>
        <v>9.1166666666666671</v>
      </c>
    </row>
    <row r="7" spans="1:65">
      <c r="A7" s="27" t="s">
        <v>1123</v>
      </c>
      <c r="B7" s="27" t="s">
        <v>1124</v>
      </c>
      <c r="C7" s="28">
        <v>11519645986</v>
      </c>
      <c r="D7" s="29">
        <v>60.560001373291016</v>
      </c>
      <c r="E7" s="29">
        <v>29.727338790893555</v>
      </c>
      <c r="F7" s="29">
        <v>-8.6144084163360048</v>
      </c>
      <c r="G7" s="29">
        <v>1322466016</v>
      </c>
      <c r="H7" s="29">
        <v>2.0499999821186066</v>
      </c>
      <c r="I7" s="29" t="s">
        <v>30</v>
      </c>
      <c r="J7" s="29" t="s">
        <v>126</v>
      </c>
      <c r="K7" s="30">
        <v>2.161</v>
      </c>
      <c r="L7" s="30">
        <v>22.523</v>
      </c>
      <c r="M7" s="30">
        <v>323.517</v>
      </c>
      <c r="N7" s="26" t="s">
        <v>118</v>
      </c>
      <c r="O7" s="30" t="s">
        <v>18</v>
      </c>
      <c r="P7" s="30" t="s">
        <v>18</v>
      </c>
      <c r="Q7" s="30">
        <v>9.4153718948364258</v>
      </c>
      <c r="R7" s="30">
        <v>4.1698141098022461</v>
      </c>
      <c r="S7" s="26" t="s">
        <v>18</v>
      </c>
      <c r="T7" s="26" t="s">
        <v>18</v>
      </c>
      <c r="U7" s="26" t="s">
        <v>18</v>
      </c>
      <c r="V7" s="26" t="s">
        <v>18</v>
      </c>
      <c r="W7" s="26">
        <v>11</v>
      </c>
      <c r="X7" s="26" t="s">
        <v>18</v>
      </c>
      <c r="Y7" s="26">
        <v>62.454498291015625</v>
      </c>
      <c r="Z7" s="26">
        <v>36.363601684570313</v>
      </c>
      <c r="AA7" s="26" t="s">
        <v>18</v>
      </c>
      <c r="AB7" s="26">
        <v>5.5186185836791992</v>
      </c>
      <c r="AC7" s="26">
        <v>9.559504508972168</v>
      </c>
      <c r="AD7" s="26">
        <v>9.1021661758422852</v>
      </c>
      <c r="AE7" s="26">
        <v>8.0662612915039063</v>
      </c>
      <c r="AF7" s="26" t="s">
        <v>167</v>
      </c>
      <c r="AG7" s="26" t="s">
        <v>167</v>
      </c>
      <c r="AH7" s="26">
        <v>7.5181527137756348</v>
      </c>
      <c r="AI7" s="26" t="s">
        <v>167</v>
      </c>
      <c r="AJ7" s="26" t="s">
        <v>167</v>
      </c>
      <c r="AK7" s="26" t="s">
        <v>167</v>
      </c>
      <c r="AL7" s="26" t="s">
        <v>18</v>
      </c>
      <c r="AM7" s="26" t="s">
        <v>18</v>
      </c>
      <c r="AN7" s="26" t="s">
        <v>18</v>
      </c>
      <c r="AO7" s="26">
        <v>0</v>
      </c>
      <c r="AP7" s="26" t="s">
        <v>18</v>
      </c>
      <c r="AQ7" s="26" t="s">
        <v>18</v>
      </c>
      <c r="AR7" s="26" t="s">
        <v>18</v>
      </c>
      <c r="AS7" s="26" t="s">
        <v>66</v>
      </c>
      <c r="AT7" s="26" t="s">
        <v>18</v>
      </c>
      <c r="AU7" s="26">
        <v>83</v>
      </c>
      <c r="AV7" s="26">
        <v>1</v>
      </c>
      <c r="AW7" s="26" t="s">
        <v>18</v>
      </c>
      <c r="AX7">
        <f>K7+L7+M7</f>
        <v>348.20100000000002</v>
      </c>
      <c r="AY7">
        <f>_xlfn.RANK.AVG(AX7,$AX$4:$AX$34,1)</f>
        <v>15</v>
      </c>
      <c r="AZ7">
        <f>_xlfn.RANK.AVG(Q7,$Q$4:$Q$34,0)</f>
        <v>1</v>
      </c>
      <c r="BA7">
        <f>IF(U7=$AZ$2,1,0)</f>
        <v>0</v>
      </c>
      <c r="BC7">
        <f>($BB$2*AY7)+($BC$2*AZ7)+($BD$2*-BA7)</f>
        <v>8.5</v>
      </c>
      <c r="BD7">
        <f>_xlfn.RANK.AVG(AC7,$AC$4:$AC$34,0)</f>
        <v>1</v>
      </c>
      <c r="BE7">
        <f>_xlfn.RANK.AVG(AB7,$AB$4:$AB$34,0)</f>
        <v>21</v>
      </c>
      <c r="BF7">
        <f>_xlfn.RANK.AVG(Z7,$Z$4:$Z$34,0)</f>
        <v>11</v>
      </c>
      <c r="BG7">
        <f>_xlfn.RANK.AVG(AE7,$AE$4:$AE$34,0)</f>
        <v>19</v>
      </c>
      <c r="BH7">
        <f>($BF$2*BD7)+($BG$2*BE7)+($BH$2*BF7)+($BI$2*BG7)</f>
        <v>13.4</v>
      </c>
      <c r="BJ7">
        <f>_xlfn.RANK.AVG(AH7,$AH$4:$AH$33,0)</f>
        <v>5.5</v>
      </c>
      <c r="BK7">
        <f>$BK$2*BJ7+$BM$2*BJ7</f>
        <v>5.5</v>
      </c>
      <c r="BM7">
        <f>(1/3)*BC7+(1/3)*BH7+(1/3)*BK7</f>
        <v>9.1333333333333329</v>
      </c>
    </row>
    <row r="8" spans="1:65">
      <c r="A8" s="17" t="s">
        <v>591</v>
      </c>
      <c r="B8" s="17" t="s">
        <v>592</v>
      </c>
      <c r="C8" s="18">
        <v>45953001918.269997</v>
      </c>
      <c r="D8" s="14">
        <v>105.83000183105469</v>
      </c>
      <c r="E8" s="14">
        <v>28.353042602539063</v>
      </c>
      <c r="F8" s="14">
        <v>-6.7716887461394144</v>
      </c>
      <c r="G8" s="14">
        <v>6981000064</v>
      </c>
      <c r="H8" s="14">
        <v>3.4699999690055847</v>
      </c>
      <c r="I8" s="16" t="s">
        <v>30</v>
      </c>
      <c r="J8" s="16" t="s">
        <v>125</v>
      </c>
      <c r="K8" s="15">
        <v>13.535</v>
      </c>
      <c r="L8" s="15">
        <v>40.456000000000003</v>
      </c>
      <c r="M8" s="15">
        <v>60.466999999999999</v>
      </c>
      <c r="N8" s="16" t="s">
        <v>118</v>
      </c>
      <c r="O8" s="15" t="s">
        <v>18</v>
      </c>
      <c r="P8" s="15" t="s">
        <v>18</v>
      </c>
      <c r="Q8" s="15">
        <v>5.4499406814575195</v>
      </c>
      <c r="R8" s="15">
        <v>4.8709583282470703</v>
      </c>
      <c r="S8" s="16" t="s">
        <v>18</v>
      </c>
      <c r="T8" s="16" t="s">
        <v>18</v>
      </c>
      <c r="U8" s="16" t="s">
        <v>114</v>
      </c>
      <c r="V8" s="16" t="s">
        <v>18</v>
      </c>
      <c r="W8" s="16">
        <v>12</v>
      </c>
      <c r="X8" s="16" t="s">
        <v>18</v>
      </c>
      <c r="Y8" s="16">
        <v>58</v>
      </c>
      <c r="Z8" s="16">
        <v>25</v>
      </c>
      <c r="AA8" s="16" t="s">
        <v>18</v>
      </c>
      <c r="AB8" s="16">
        <v>7.9715900421142578</v>
      </c>
      <c r="AC8" s="16">
        <v>8.6732320785522461</v>
      </c>
      <c r="AD8" s="16">
        <v>6.286712646484375</v>
      </c>
      <c r="AE8" s="16">
        <v>9.5592775344848633</v>
      </c>
      <c r="AF8" s="16" t="s">
        <v>167</v>
      </c>
      <c r="AG8" s="16" t="s">
        <v>167</v>
      </c>
      <c r="AH8" s="16">
        <v>5.8503580093383789</v>
      </c>
      <c r="AI8" s="16" t="s">
        <v>167</v>
      </c>
      <c r="AJ8" s="16" t="s">
        <v>167</v>
      </c>
      <c r="AK8" s="16" t="s">
        <v>167</v>
      </c>
      <c r="AL8" s="16" t="s">
        <v>18</v>
      </c>
      <c r="AM8" s="16" t="s">
        <v>18</v>
      </c>
      <c r="AN8" s="16" t="s">
        <v>18</v>
      </c>
      <c r="AO8" s="16">
        <v>0</v>
      </c>
      <c r="AP8" s="16" t="s">
        <v>18</v>
      </c>
      <c r="AQ8" s="16" t="s">
        <v>18</v>
      </c>
      <c r="AR8" s="16" t="s">
        <v>18</v>
      </c>
      <c r="AS8" s="16" t="s">
        <v>68</v>
      </c>
      <c r="AT8" s="16" t="s">
        <v>18</v>
      </c>
      <c r="AU8" s="16">
        <v>72</v>
      </c>
      <c r="AV8" s="16">
        <v>2</v>
      </c>
      <c r="AW8" s="16" t="s">
        <v>18</v>
      </c>
      <c r="AX8">
        <f>K8+L8+M8</f>
        <v>114.458</v>
      </c>
      <c r="AY8">
        <f>_xlfn.RANK.AVG(AX8,$AX$4:$AX$34,1)</f>
        <v>4</v>
      </c>
      <c r="AZ8">
        <f>_xlfn.RANK.AVG(Q8,$Q$4:$Q$34,0)</f>
        <v>14</v>
      </c>
      <c r="BA8">
        <f>IF(U8=$AZ$2,1,0)</f>
        <v>1</v>
      </c>
      <c r="BC8">
        <f>($BB$2*AY8)+($BC$2*AZ8)+($BD$2*-BA8)</f>
        <v>5.5</v>
      </c>
      <c r="BD8">
        <f>_xlfn.RANK.AVG(AC8,$AC$4:$AC$34,0)</f>
        <v>8</v>
      </c>
      <c r="BE8">
        <f>_xlfn.RANK.AVG(AB8,$AB$4:$AB$34,0)</f>
        <v>7</v>
      </c>
      <c r="BF8">
        <f>_xlfn.RANK.AVG(Z8,$Z$4:$Z$34,0)</f>
        <v>28</v>
      </c>
      <c r="BG8">
        <f>_xlfn.RANK.AVG(AE8,$AE$4:$AE$34,0)</f>
        <v>2</v>
      </c>
      <c r="BH8">
        <f>($BF$2*BD8)+($BG$2*BE8)+($BH$2*BF8)+($BI$2*BG8)</f>
        <v>9.9500000000000011</v>
      </c>
      <c r="BJ8">
        <f>_xlfn.RANK.AVG(AH8,$AH$4:$AH$33,0)</f>
        <v>18</v>
      </c>
      <c r="BK8">
        <f>$BK$2*BJ8+$BM$2*BJ8</f>
        <v>18</v>
      </c>
      <c r="BM8" s="43">
        <f>(1/3)*BC8+(1/3)*BH8+(1/3)*BK8</f>
        <v>11.15</v>
      </c>
    </row>
    <row r="9" spans="1:65">
      <c r="A9" s="27" t="s">
        <v>1044</v>
      </c>
      <c r="B9" s="27" t="s">
        <v>1045</v>
      </c>
      <c r="C9" s="28">
        <v>14550448000</v>
      </c>
      <c r="D9" s="29">
        <v>20.680000305175781</v>
      </c>
      <c r="E9" s="29">
        <v>26.702133178710938</v>
      </c>
      <c r="F9" s="29">
        <v>7.2454091735518311</v>
      </c>
      <c r="G9" s="29">
        <v>5310999936</v>
      </c>
      <c r="H9" s="29">
        <v>1.050000011920929</v>
      </c>
      <c r="I9" s="29" t="s">
        <v>30</v>
      </c>
      <c r="J9" s="29" t="s">
        <v>1046</v>
      </c>
      <c r="K9" s="30">
        <v>120.535</v>
      </c>
      <c r="L9" s="30">
        <v>349.89400000000001</v>
      </c>
      <c r="M9" s="30">
        <v>93.007999999999996</v>
      </c>
      <c r="N9" s="26" t="s">
        <v>118</v>
      </c>
      <c r="O9" s="30" t="s">
        <v>18</v>
      </c>
      <c r="P9" s="30" t="s">
        <v>18</v>
      </c>
      <c r="Q9" s="30">
        <v>6.4437007904052734</v>
      </c>
      <c r="R9" s="30">
        <v>5.0224390029907227</v>
      </c>
      <c r="S9" s="26" t="s">
        <v>18</v>
      </c>
      <c r="T9" s="26" t="s">
        <v>18</v>
      </c>
      <c r="U9" s="26" t="s">
        <v>114</v>
      </c>
      <c r="V9" s="26" t="s">
        <v>18</v>
      </c>
      <c r="W9" s="26">
        <v>9</v>
      </c>
      <c r="X9" s="26" t="s">
        <v>18</v>
      </c>
      <c r="Y9" s="26">
        <v>68.55560302734375</v>
      </c>
      <c r="Z9" s="26">
        <v>33.333301544189453</v>
      </c>
      <c r="AA9" s="26" t="s">
        <v>18</v>
      </c>
      <c r="AB9" s="26">
        <v>5.6360287666320801</v>
      </c>
      <c r="AC9" s="26">
        <v>5.8682069778442383</v>
      </c>
      <c r="AD9" s="26">
        <v>7.4914321899414063</v>
      </c>
      <c r="AE9" s="26">
        <v>8.8685836791992188</v>
      </c>
      <c r="AF9" s="26" t="s">
        <v>167</v>
      </c>
      <c r="AG9" s="26" t="s">
        <v>167</v>
      </c>
      <c r="AH9" s="26">
        <v>7.723111629486084</v>
      </c>
      <c r="AI9" s="26" t="s">
        <v>167</v>
      </c>
      <c r="AJ9" s="26" t="s">
        <v>167</v>
      </c>
      <c r="AK9" s="26" t="s">
        <v>167</v>
      </c>
      <c r="AL9" s="26">
        <v>7</v>
      </c>
      <c r="AM9" s="26" t="s">
        <v>18</v>
      </c>
      <c r="AN9" s="26">
        <v>58</v>
      </c>
      <c r="AO9" s="26">
        <v>0</v>
      </c>
      <c r="AP9" s="26" t="s">
        <v>18</v>
      </c>
      <c r="AQ9" s="26" t="s">
        <v>18</v>
      </c>
      <c r="AR9" s="26" t="s">
        <v>18</v>
      </c>
      <c r="AS9" s="26" t="s">
        <v>66</v>
      </c>
      <c r="AT9" s="26" t="s">
        <v>18</v>
      </c>
      <c r="AU9" s="26">
        <v>97</v>
      </c>
      <c r="AV9" s="26">
        <v>7</v>
      </c>
      <c r="AW9" s="26" t="s">
        <v>18</v>
      </c>
      <c r="AX9">
        <f>K9+L9+M9</f>
        <v>563.43700000000001</v>
      </c>
      <c r="AY9">
        <f>_xlfn.RANK.AVG(AX9,$AX$4:$AX$34,1)</f>
        <v>20</v>
      </c>
      <c r="AZ9">
        <f>_xlfn.RANK.AVG(Q9,$Q$4:$Q$34,0)</f>
        <v>7</v>
      </c>
      <c r="BA9">
        <f>IF(U9=$AZ$2,1,0)</f>
        <v>1</v>
      </c>
      <c r="BC9">
        <f>($BB$2*AY9)+($BC$2*AZ9)+($BD$2*-BA9)</f>
        <v>12.55</v>
      </c>
      <c r="BD9">
        <f>_xlfn.RANK.AVG(AC9,$AC$4:$AC$34,0)</f>
        <v>29</v>
      </c>
      <c r="BE9">
        <f>_xlfn.RANK.AVG(AB9,$AB$4:$AB$34,0)</f>
        <v>19</v>
      </c>
      <c r="BF9">
        <f>_xlfn.RANK.AVG(Z9,$Z$4:$Z$34,0)</f>
        <v>14.5</v>
      </c>
      <c r="BG9">
        <f>_xlfn.RANK.AVG(AE9,$AE$4:$AE$34,0)</f>
        <v>9</v>
      </c>
      <c r="BH9">
        <f>($BF$2*BD9)+($BG$2*BE9)+($BH$2*BF9)+($BI$2*BG9)</f>
        <v>17.600000000000001</v>
      </c>
      <c r="BJ9">
        <f>_xlfn.RANK.AVG(AH9,$AH$4:$AH$33,0)</f>
        <v>4</v>
      </c>
      <c r="BK9">
        <f>$BK$2*BJ9+$BM$2*BJ9</f>
        <v>4</v>
      </c>
      <c r="BM9">
        <f>(1/3)*BC9+(1/3)*BH9+(1/3)*BK9</f>
        <v>11.383333333333335</v>
      </c>
    </row>
    <row r="10" spans="1:65">
      <c r="A10" s="27" t="s">
        <v>972</v>
      </c>
      <c r="B10" s="27" t="s">
        <v>973</v>
      </c>
      <c r="C10" s="28">
        <v>17523177149.659996</v>
      </c>
      <c r="D10" s="29">
        <v>43.540000915527344</v>
      </c>
      <c r="E10" s="29"/>
      <c r="F10" s="29">
        <v>-11.737560805483927</v>
      </c>
      <c r="G10" s="29">
        <v>4497826944</v>
      </c>
      <c r="H10" s="29">
        <v>-0.11000002175569534</v>
      </c>
      <c r="I10" s="29" t="s">
        <v>30</v>
      </c>
      <c r="J10" s="29" t="s">
        <v>542</v>
      </c>
      <c r="K10" s="30">
        <v>133.96100000000001</v>
      </c>
      <c r="L10" s="30">
        <v>348.46800000000002</v>
      </c>
      <c r="M10" s="30">
        <v>480.18</v>
      </c>
      <c r="N10" s="26" t="s">
        <v>118</v>
      </c>
      <c r="O10" s="30" t="s">
        <v>18</v>
      </c>
      <c r="P10" s="30" t="s">
        <v>18</v>
      </c>
      <c r="Q10" s="30">
        <v>7.9180183410644531</v>
      </c>
      <c r="R10" s="30">
        <v>5.6044349670410156</v>
      </c>
      <c r="S10" s="26" t="s">
        <v>18</v>
      </c>
      <c r="T10" s="26" t="s">
        <v>18</v>
      </c>
      <c r="U10" s="26" t="s">
        <v>114</v>
      </c>
      <c r="V10" s="26" t="s">
        <v>18</v>
      </c>
      <c r="W10" s="26">
        <v>13</v>
      </c>
      <c r="X10" s="26" t="s">
        <v>18</v>
      </c>
      <c r="Y10" s="26" t="s">
        <v>18</v>
      </c>
      <c r="Z10" s="26">
        <v>30.769199371337891</v>
      </c>
      <c r="AA10" s="26" t="s">
        <v>18</v>
      </c>
      <c r="AB10" s="26">
        <v>5.9416379928588867</v>
      </c>
      <c r="AC10" s="26">
        <v>6.112281322479248</v>
      </c>
      <c r="AD10" s="26">
        <v>6.3433589935302734</v>
      </c>
      <c r="AE10" s="26">
        <v>9.9295864105224609</v>
      </c>
      <c r="AF10" s="26" t="s">
        <v>167</v>
      </c>
      <c r="AG10" s="26" t="s">
        <v>167</v>
      </c>
      <c r="AH10" s="26">
        <v>7.3412809371948242</v>
      </c>
      <c r="AI10" s="26" t="s">
        <v>167</v>
      </c>
      <c r="AJ10" s="26" t="s">
        <v>167</v>
      </c>
      <c r="AK10" s="26" t="s">
        <v>167</v>
      </c>
      <c r="AL10" s="26" t="s">
        <v>18</v>
      </c>
      <c r="AM10" s="26" t="s">
        <v>18</v>
      </c>
      <c r="AN10" s="26" t="s">
        <v>18</v>
      </c>
      <c r="AO10" s="26">
        <v>0</v>
      </c>
      <c r="AP10" s="26" t="s">
        <v>18</v>
      </c>
      <c r="AQ10" s="26" t="s">
        <v>18</v>
      </c>
      <c r="AR10" s="26" t="s">
        <v>18</v>
      </c>
      <c r="AS10" s="26" t="s">
        <v>69</v>
      </c>
      <c r="AT10" s="26" t="s">
        <v>18</v>
      </c>
      <c r="AU10" s="26">
        <v>87</v>
      </c>
      <c r="AV10" s="26">
        <v>5</v>
      </c>
      <c r="AW10" s="26" t="s">
        <v>18</v>
      </c>
      <c r="AX10">
        <f>K10+L10+M10</f>
        <v>962.60900000000004</v>
      </c>
      <c r="AY10">
        <f>_xlfn.RANK.AVG(AX10,$AX$4:$AX$34,1)</f>
        <v>22</v>
      </c>
      <c r="AZ10">
        <f>_xlfn.RANK.AVG(Q10,$Q$4:$Q$34,0)</f>
        <v>5</v>
      </c>
      <c r="BA10">
        <f>IF(U10=$AZ$2,1,0)</f>
        <v>1</v>
      </c>
      <c r="BC10">
        <f>($BB$2*AY10)+($BC$2*AZ10)+($BD$2*-BA10)</f>
        <v>13.150000000000002</v>
      </c>
      <c r="BD10">
        <f>_xlfn.RANK.AVG(AC10,$AC$4:$AC$34,0)</f>
        <v>27</v>
      </c>
      <c r="BE10">
        <f>_xlfn.RANK.AVG(AB10,$AB$4:$AB$34,0)</f>
        <v>17</v>
      </c>
      <c r="BF10">
        <f>_xlfn.RANK.AVG(Z10,$Z$4:$Z$34,0)</f>
        <v>17.5</v>
      </c>
      <c r="BG10">
        <f>_xlfn.RANK.AVG(AE10,$AE$4:$AE$34,0)</f>
        <v>1</v>
      </c>
      <c r="BH10">
        <f>($BF$2*BD10)+($BG$2*BE10)+($BH$2*BF10)+($BI$2*BG10)</f>
        <v>14.8</v>
      </c>
      <c r="BJ10">
        <f>_xlfn.RANK.AVG(AH10,$AH$4:$AH$33,0)</f>
        <v>8</v>
      </c>
      <c r="BK10">
        <f>$BK$2*BJ10+$BM$2*BJ10</f>
        <v>8</v>
      </c>
      <c r="BM10">
        <f>(1/3)*BC10+(1/3)*BH10+(1/3)*BK10</f>
        <v>11.983333333333333</v>
      </c>
    </row>
    <row r="11" spans="1:65">
      <c r="A11" s="27" t="s">
        <v>1151</v>
      </c>
      <c r="B11" s="27" t="s">
        <v>1152</v>
      </c>
      <c r="C11" s="28">
        <v>10249807958.459999</v>
      </c>
      <c r="D11" s="29">
        <v>65.30999755859375</v>
      </c>
      <c r="E11" s="29">
        <v>54.826465606689453</v>
      </c>
      <c r="F11" s="29">
        <v>-5.4816544480026153</v>
      </c>
      <c r="G11" s="29">
        <v>3273569024</v>
      </c>
      <c r="H11" s="29">
        <v>1.2200000286102295</v>
      </c>
      <c r="I11" s="29" t="s">
        <v>30</v>
      </c>
      <c r="J11" s="29" t="s">
        <v>130</v>
      </c>
      <c r="K11" s="30">
        <v>16.725999999999999</v>
      </c>
      <c r="L11" s="30">
        <v>162.1</v>
      </c>
      <c r="M11" s="30">
        <v>501.29199999999997</v>
      </c>
      <c r="N11" s="26" t="s">
        <v>118</v>
      </c>
      <c r="O11" s="30" t="s">
        <v>18</v>
      </c>
      <c r="P11" s="30" t="s">
        <v>18</v>
      </c>
      <c r="Q11" s="30">
        <v>9.1278896331787109</v>
      </c>
      <c r="R11" s="30">
        <v>5.3955507278442383</v>
      </c>
      <c r="S11" s="26" t="s">
        <v>18</v>
      </c>
      <c r="T11" s="26" t="s">
        <v>18</v>
      </c>
      <c r="U11" s="26" t="s">
        <v>114</v>
      </c>
      <c r="V11" s="26" t="s">
        <v>18</v>
      </c>
      <c r="W11" s="26">
        <v>10</v>
      </c>
      <c r="X11" s="26" t="s">
        <v>18</v>
      </c>
      <c r="Y11" s="26">
        <v>65.900001525878906</v>
      </c>
      <c r="Z11" s="26">
        <v>30</v>
      </c>
      <c r="AA11" s="26" t="s">
        <v>18</v>
      </c>
      <c r="AB11" s="26">
        <v>6.8638081550598145</v>
      </c>
      <c r="AC11" s="26">
        <v>7.3313980102539063</v>
      </c>
      <c r="AD11" s="26">
        <v>5.4633593559265137</v>
      </c>
      <c r="AE11" s="26">
        <v>8.2022161483764648</v>
      </c>
      <c r="AF11" s="26" t="s">
        <v>167</v>
      </c>
      <c r="AG11" s="26" t="s">
        <v>167</v>
      </c>
      <c r="AH11" s="26">
        <v>7.5113468170166016</v>
      </c>
      <c r="AI11" s="26" t="s">
        <v>167</v>
      </c>
      <c r="AJ11" s="26" t="s">
        <v>167</v>
      </c>
      <c r="AK11" s="26" t="s">
        <v>167</v>
      </c>
      <c r="AL11" s="26" t="s">
        <v>18</v>
      </c>
      <c r="AM11" s="26" t="s">
        <v>18</v>
      </c>
      <c r="AN11" s="26">
        <v>51</v>
      </c>
      <c r="AO11" s="26">
        <v>14.989999771118164</v>
      </c>
      <c r="AP11" s="26" t="s">
        <v>18</v>
      </c>
      <c r="AQ11" s="26" t="s">
        <v>18</v>
      </c>
      <c r="AR11" s="26" t="s">
        <v>18</v>
      </c>
      <c r="AS11" s="26" t="s">
        <v>67</v>
      </c>
      <c r="AT11" s="26" t="s">
        <v>18</v>
      </c>
      <c r="AU11" s="26">
        <v>93</v>
      </c>
      <c r="AV11" s="26">
        <v>8</v>
      </c>
      <c r="AW11" s="26" t="s">
        <v>18</v>
      </c>
      <c r="AX11">
        <f>K11+L11+M11</f>
        <v>680.11799999999994</v>
      </c>
      <c r="AY11">
        <f>_xlfn.RANK.AVG(AX11,$AX$4:$AX$34,1)</f>
        <v>21</v>
      </c>
      <c r="AZ11">
        <f>_xlfn.RANK.AVG(Q11,$Q$4:$Q$34,0)</f>
        <v>3</v>
      </c>
      <c r="BA11">
        <f>IF(U11=$AZ$2,1,0)</f>
        <v>1</v>
      </c>
      <c r="BC11">
        <f>($BB$2*AY11)+($BC$2*AZ11)+($BD$2*-BA11)</f>
        <v>12.100000000000001</v>
      </c>
      <c r="BD11">
        <f>_xlfn.RANK.AVG(AC11,$AC$4:$AC$34,0)</f>
        <v>24</v>
      </c>
      <c r="BE11">
        <f>_xlfn.RANK.AVG(AB11,$AB$4:$AB$34,0)</f>
        <v>11</v>
      </c>
      <c r="BF11">
        <f>_xlfn.RANK.AVG(Z11,$Z$4:$Z$34,0)</f>
        <v>21</v>
      </c>
      <c r="BG11">
        <f>_xlfn.RANK.AVG(AE11,$AE$4:$AE$34,0)</f>
        <v>18</v>
      </c>
      <c r="BH11">
        <f>($BF$2*BD11)+($BG$2*BE11)+($BH$2*BF11)+($BI$2*BG11)</f>
        <v>18.349999999999998</v>
      </c>
      <c r="BJ11">
        <f>_xlfn.RANK.AVG(AH11,$AH$4:$AH$33,0)</f>
        <v>7</v>
      </c>
      <c r="BK11">
        <f>$BK$2*BJ11+$BM$2*BJ11</f>
        <v>7</v>
      </c>
      <c r="BM11">
        <f>(1/3)*BC11+(1/3)*BH11+(1/3)*BK11</f>
        <v>12.483333333333331</v>
      </c>
    </row>
    <row r="12" spans="1:65">
      <c r="A12" s="17" t="s">
        <v>540</v>
      </c>
      <c r="B12" s="17" t="s">
        <v>541</v>
      </c>
      <c r="C12" s="18">
        <v>53155965832.959999</v>
      </c>
      <c r="D12" s="14">
        <v>93.44000244140625</v>
      </c>
      <c r="E12" s="14">
        <v>162.10064697265625</v>
      </c>
      <c r="F12" s="14">
        <v>4.3002482879373582</v>
      </c>
      <c r="G12" s="14">
        <v>6637995008</v>
      </c>
      <c r="H12" s="14">
        <v>0.64999999478459358</v>
      </c>
      <c r="I12" s="16" t="s">
        <v>30</v>
      </c>
      <c r="J12" s="16" t="s">
        <v>542</v>
      </c>
      <c r="K12" s="15">
        <v>264.30500000000001</v>
      </c>
      <c r="L12" s="15">
        <v>442.19900000000001</v>
      </c>
      <c r="M12" s="15">
        <v>264.315</v>
      </c>
      <c r="N12" s="16" t="s">
        <v>118</v>
      </c>
      <c r="O12" s="15" t="s">
        <v>18</v>
      </c>
      <c r="P12" s="15" t="s">
        <v>18</v>
      </c>
      <c r="Q12" s="15">
        <v>5.262876033782959</v>
      </c>
      <c r="R12" s="15">
        <v>1.8876534700393677</v>
      </c>
      <c r="S12" s="16" t="s">
        <v>18</v>
      </c>
      <c r="T12" s="16" t="s">
        <v>18</v>
      </c>
      <c r="U12" s="16" t="s">
        <v>18</v>
      </c>
      <c r="V12" s="16" t="s">
        <v>18</v>
      </c>
      <c r="W12" s="16">
        <v>10</v>
      </c>
      <c r="X12" s="16" t="s">
        <v>18</v>
      </c>
      <c r="Y12" s="16">
        <v>61.200000762939453</v>
      </c>
      <c r="Z12" s="16">
        <v>40</v>
      </c>
      <c r="AA12" s="16" t="s">
        <v>18</v>
      </c>
      <c r="AB12" s="16">
        <v>7.5269861221313477</v>
      </c>
      <c r="AC12" s="16">
        <v>7.2860889434814453</v>
      </c>
      <c r="AD12" s="16">
        <v>7.4585518836975098</v>
      </c>
      <c r="AE12" s="16">
        <v>7.1502189636230469</v>
      </c>
      <c r="AF12" s="16" t="s">
        <v>167</v>
      </c>
      <c r="AG12" s="16" t="s">
        <v>167</v>
      </c>
      <c r="AH12" s="16">
        <v>8.1958484649658203</v>
      </c>
      <c r="AI12" s="16" t="s">
        <v>167</v>
      </c>
      <c r="AJ12" s="16" t="s">
        <v>167</v>
      </c>
      <c r="AK12" s="16" t="s">
        <v>167</v>
      </c>
      <c r="AL12" s="16" t="s">
        <v>18</v>
      </c>
      <c r="AM12" s="16" t="s">
        <v>18</v>
      </c>
      <c r="AN12" s="16">
        <v>49</v>
      </c>
      <c r="AO12" s="16" t="s">
        <v>18</v>
      </c>
      <c r="AP12" s="16" t="s">
        <v>18</v>
      </c>
      <c r="AQ12" s="16" t="s">
        <v>18</v>
      </c>
      <c r="AR12" s="16" t="s">
        <v>18</v>
      </c>
      <c r="AS12" s="16" t="s">
        <v>67</v>
      </c>
      <c r="AT12" s="16" t="s">
        <v>18</v>
      </c>
      <c r="AU12" s="16">
        <v>92</v>
      </c>
      <c r="AV12" s="16" t="s">
        <v>18</v>
      </c>
      <c r="AW12" s="16" t="s">
        <v>18</v>
      </c>
      <c r="AX12">
        <f>K12+L12+M12</f>
        <v>970.81899999999996</v>
      </c>
      <c r="AY12">
        <f>_xlfn.RANK.AVG(AX12,$AX$4:$AX$34,1)</f>
        <v>23</v>
      </c>
      <c r="AZ12">
        <f>_xlfn.RANK.AVG(Q12,$Q$4:$Q$34,0)</f>
        <v>16</v>
      </c>
      <c r="BA12">
        <f>IF(U12=$AZ$2,1,0)</f>
        <v>0</v>
      </c>
      <c r="BC12">
        <f>($BB$2*AY12)+($BC$2*AZ12)+($BD$2*-BA12)</f>
        <v>16.649999999999999</v>
      </c>
      <c r="BD12">
        <f>_xlfn.RANK.AVG(AC12,$AC$4:$AC$34,0)</f>
        <v>25</v>
      </c>
      <c r="BE12">
        <f>_xlfn.RANK.AVG(AB12,$AB$4:$AB$34,0)</f>
        <v>8</v>
      </c>
      <c r="BF12">
        <f>_xlfn.RANK.AVG(Z12,$Z$4:$Z$34,0)</f>
        <v>6</v>
      </c>
      <c r="BG12">
        <f>_xlfn.RANK.AVG(AE12,$AE$4:$AE$34,0)</f>
        <v>30</v>
      </c>
      <c r="BH12">
        <f>($BF$2*BD12)+($BG$2*BE12)+($BH$2*BF12)+($BI$2*BG12)</f>
        <v>18.45</v>
      </c>
      <c r="BJ12">
        <f>_xlfn.RANK.AVG(AH12,$AH$4:$AH$33,0)</f>
        <v>3</v>
      </c>
      <c r="BK12">
        <f>$BK$2*BJ12+$BM$2*BJ12</f>
        <v>3</v>
      </c>
      <c r="BM12">
        <f>(1/3)*BC12+(1/3)*BH12+(1/3)*BK12</f>
        <v>12.7</v>
      </c>
    </row>
    <row r="13" spans="1:65">
      <c r="A13" s="27" t="s">
        <v>1143</v>
      </c>
      <c r="B13" s="27" t="s">
        <v>1144</v>
      </c>
      <c r="C13" s="28">
        <v>10525743400.799999</v>
      </c>
      <c r="D13" s="29">
        <v>98.400001525878906</v>
      </c>
      <c r="E13" s="29">
        <v>59.2213134765625</v>
      </c>
      <c r="F13" s="29">
        <v>0.15424431622546031</v>
      </c>
      <c r="G13" s="29">
        <v>1545477984</v>
      </c>
      <c r="H13" s="29">
        <v>3.7099999189376831</v>
      </c>
      <c r="I13" s="29" t="s">
        <v>30</v>
      </c>
      <c r="J13" s="29" t="s">
        <v>128</v>
      </c>
      <c r="K13" s="30">
        <v>18.952000000000002</v>
      </c>
      <c r="L13" s="30">
        <v>66.194999999999993</v>
      </c>
      <c r="M13" s="30">
        <v>35.92</v>
      </c>
      <c r="N13" s="26" t="s">
        <v>118</v>
      </c>
      <c r="O13" s="30" t="s">
        <v>18</v>
      </c>
      <c r="P13" s="30" t="s">
        <v>18</v>
      </c>
      <c r="Q13" s="30">
        <v>1.5375571250915527</v>
      </c>
      <c r="R13" s="30">
        <v>4.4612011909484863</v>
      </c>
      <c r="S13" s="26" t="s">
        <v>18</v>
      </c>
      <c r="T13" s="26" t="s">
        <v>18</v>
      </c>
      <c r="U13" s="26" t="s">
        <v>18</v>
      </c>
      <c r="V13" s="26" t="s">
        <v>18</v>
      </c>
      <c r="W13" s="26">
        <v>10</v>
      </c>
      <c r="X13" s="26" t="s">
        <v>18</v>
      </c>
      <c r="Y13" s="26">
        <v>66.300003051757813</v>
      </c>
      <c r="Z13" s="26">
        <v>30</v>
      </c>
      <c r="AA13" s="26" t="s">
        <v>18</v>
      </c>
      <c r="AB13" s="26">
        <v>4.9455208778381348</v>
      </c>
      <c r="AC13" s="26">
        <v>8.162266731262207</v>
      </c>
      <c r="AD13" s="26">
        <v>7.3836483955383301</v>
      </c>
      <c r="AE13" s="26">
        <v>7.9041824340820313</v>
      </c>
      <c r="AF13" s="26" t="s">
        <v>167</v>
      </c>
      <c r="AG13" s="26" t="s">
        <v>167</v>
      </c>
      <c r="AH13" s="26">
        <v>7.337244987487793</v>
      </c>
      <c r="AI13" s="26" t="s">
        <v>167</v>
      </c>
      <c r="AJ13" s="26" t="s">
        <v>167</v>
      </c>
      <c r="AK13" s="26" t="s">
        <v>167</v>
      </c>
      <c r="AL13" s="26" t="s">
        <v>18</v>
      </c>
      <c r="AM13" s="26" t="s">
        <v>18</v>
      </c>
      <c r="AN13" s="26" t="s">
        <v>18</v>
      </c>
      <c r="AO13" s="26" t="s">
        <v>18</v>
      </c>
      <c r="AP13" s="26" t="s">
        <v>18</v>
      </c>
      <c r="AQ13" s="26" t="s">
        <v>18</v>
      </c>
      <c r="AR13" s="26" t="s">
        <v>18</v>
      </c>
      <c r="AS13" s="26" t="s">
        <v>69</v>
      </c>
      <c r="AT13" s="26" t="s">
        <v>18</v>
      </c>
      <c r="AU13" s="26">
        <v>32</v>
      </c>
      <c r="AV13" s="26">
        <v>9</v>
      </c>
      <c r="AW13" s="26" t="s">
        <v>18</v>
      </c>
      <c r="AX13">
        <f>K13+L13+M13</f>
        <v>121.06699999999999</v>
      </c>
      <c r="AY13">
        <f>_xlfn.RANK.AVG(AX13,$AX$4:$AX$34,1)</f>
        <v>6</v>
      </c>
      <c r="AZ13">
        <f>_xlfn.RANK.AVG(Q13,$Q$4:$Q$34,0)</f>
        <v>25</v>
      </c>
      <c r="BA13">
        <f>IF(U13=$AZ$2,1,0)</f>
        <v>0</v>
      </c>
      <c r="BC13">
        <f>($BB$2*AY13)+($BC$2*AZ13)+($BD$2*-BA13)</f>
        <v>9.5500000000000007</v>
      </c>
      <c r="BD13">
        <f>_xlfn.RANK.AVG(AC13,$AC$4:$AC$34,0)</f>
        <v>14</v>
      </c>
      <c r="BE13">
        <f>_xlfn.RANK.AVG(AB13,$AB$4:$AB$34,0)</f>
        <v>28</v>
      </c>
      <c r="BF13">
        <f>_xlfn.RANK.AVG(Z13,$Z$4:$Z$34,0)</f>
        <v>21</v>
      </c>
      <c r="BG13">
        <f>_xlfn.RANK.AVG(AE13,$AE$4:$AE$34,0)</f>
        <v>22</v>
      </c>
      <c r="BH13">
        <f>($BF$2*BD13)+($BG$2*BE13)+($BH$2*BF13)+($BI$2*BG13)</f>
        <v>21.299999999999997</v>
      </c>
      <c r="BJ13">
        <f>_xlfn.RANK.AVG(AH13,$AH$4:$AH$33,0)</f>
        <v>9</v>
      </c>
      <c r="BK13">
        <f>$BK$2*BJ13+$BM$2*BJ13</f>
        <v>9</v>
      </c>
      <c r="BM13">
        <f>(1/3)*BC13+(1/3)*BH13+(1/3)*BK13</f>
        <v>13.283333333333331</v>
      </c>
    </row>
    <row r="14" spans="1:65">
      <c r="A14" s="27" t="s">
        <v>876</v>
      </c>
      <c r="B14" s="27" t="s">
        <v>877</v>
      </c>
      <c r="C14" s="28">
        <v>21791832890.790005</v>
      </c>
      <c r="D14" s="29">
        <v>35.610000610351563</v>
      </c>
      <c r="E14" s="29">
        <v>62.121879577636719</v>
      </c>
      <c r="F14" s="29">
        <v>5.2351124460631837</v>
      </c>
      <c r="G14" s="29">
        <v>2432277952</v>
      </c>
      <c r="H14" s="29">
        <v>0.85999999940395355</v>
      </c>
      <c r="I14" s="29" t="s">
        <v>30</v>
      </c>
      <c r="J14" s="29" t="s">
        <v>128</v>
      </c>
      <c r="K14" s="30">
        <v>74.302999999999997</v>
      </c>
      <c r="L14" s="30">
        <v>87.545000000000002</v>
      </c>
      <c r="M14" s="30">
        <v>115.42400000000001</v>
      </c>
      <c r="N14" s="26" t="s">
        <v>118</v>
      </c>
      <c r="O14" s="30" t="s">
        <v>18</v>
      </c>
      <c r="P14" s="30" t="s">
        <v>18</v>
      </c>
      <c r="Q14" s="30">
        <v>0.34239599108695984</v>
      </c>
      <c r="R14" s="30">
        <v>0</v>
      </c>
      <c r="S14" s="26" t="s">
        <v>18</v>
      </c>
      <c r="T14" s="26" t="s">
        <v>18</v>
      </c>
      <c r="U14" s="26" t="s">
        <v>114</v>
      </c>
      <c r="V14" s="26" t="s">
        <v>18</v>
      </c>
      <c r="W14" s="26">
        <v>10</v>
      </c>
      <c r="X14" s="26" t="s">
        <v>18</v>
      </c>
      <c r="Y14" s="26">
        <v>63.299999237060547</v>
      </c>
      <c r="Z14" s="26">
        <v>30</v>
      </c>
      <c r="AA14" s="26" t="s">
        <v>18</v>
      </c>
      <c r="AB14" s="26">
        <v>8.3105802536010742</v>
      </c>
      <c r="AC14" s="26">
        <v>8.3268194198608398</v>
      </c>
      <c r="AD14" s="26">
        <v>8.2373495101928711</v>
      </c>
      <c r="AE14" s="26">
        <v>9.2506389617919922</v>
      </c>
      <c r="AF14" s="26" t="s">
        <v>167</v>
      </c>
      <c r="AG14" s="26" t="s">
        <v>167</v>
      </c>
      <c r="AH14" s="26">
        <v>6.3731794357299805</v>
      </c>
      <c r="AI14" s="26" t="s">
        <v>167</v>
      </c>
      <c r="AJ14" s="26" t="s">
        <v>167</v>
      </c>
      <c r="AK14" s="26" t="s">
        <v>167</v>
      </c>
      <c r="AL14" s="26" t="s">
        <v>18</v>
      </c>
      <c r="AM14" s="26">
        <v>0.97727272727272729</v>
      </c>
      <c r="AN14" s="26">
        <v>44</v>
      </c>
      <c r="AO14" s="26">
        <v>0</v>
      </c>
      <c r="AP14" s="26" t="s">
        <v>18</v>
      </c>
      <c r="AQ14" s="26" t="s">
        <v>18</v>
      </c>
      <c r="AR14" s="26" t="s">
        <v>18</v>
      </c>
      <c r="AS14" s="26" t="s">
        <v>69</v>
      </c>
      <c r="AT14" s="26" t="s">
        <v>18</v>
      </c>
      <c r="AU14" s="26">
        <v>13</v>
      </c>
      <c r="AV14" s="26">
        <v>9</v>
      </c>
      <c r="AW14" s="26" t="s">
        <v>18</v>
      </c>
      <c r="AX14">
        <f>K14+L14+M14</f>
        <v>277.27200000000005</v>
      </c>
      <c r="AY14">
        <f>_xlfn.RANK.AVG(AX14,$AX$4:$AX$34,1)</f>
        <v>11</v>
      </c>
      <c r="AZ14">
        <f>_xlfn.RANK.AVG(Q14,$Q$4:$Q$34,0)</f>
        <v>26</v>
      </c>
      <c r="BA14">
        <f>IF(U14=$AZ$2,1,0)</f>
        <v>1</v>
      </c>
      <c r="BC14">
        <f>($BB$2*AY14)+($BC$2*AZ14)+($BD$2*-BA14)</f>
        <v>12.350000000000001</v>
      </c>
      <c r="BD14">
        <f>_xlfn.RANK.AVG(AC14,$AC$4:$AC$34,0)</f>
        <v>13</v>
      </c>
      <c r="BE14">
        <f>_xlfn.RANK.AVG(AB14,$AB$4:$AB$34,0)</f>
        <v>6</v>
      </c>
      <c r="BF14">
        <f>_xlfn.RANK.AVG(Z14,$Z$4:$Z$34,0)</f>
        <v>21</v>
      </c>
      <c r="BG14">
        <f>_xlfn.RANK.AVG(AE14,$AE$4:$AE$34,0)</f>
        <v>6</v>
      </c>
      <c r="BH14">
        <f>($BF$2*BD14)+($BG$2*BE14)+($BH$2*BF14)+($BI$2*BG14)</f>
        <v>10.75</v>
      </c>
      <c r="BJ14">
        <f>_xlfn.RANK.AVG(AH14,$AH$4:$AH$33,0)</f>
        <v>17</v>
      </c>
      <c r="BK14">
        <f>$BK$2*BJ14+$BM$2*BJ14</f>
        <v>17</v>
      </c>
      <c r="BM14">
        <f>(1/3)*BC14+(1/3)*BH14+(1/3)*BK14</f>
        <v>13.366666666666667</v>
      </c>
    </row>
    <row r="15" spans="1:65">
      <c r="A15" s="17" t="s">
        <v>555</v>
      </c>
      <c r="B15" s="17" t="s">
        <v>556</v>
      </c>
      <c r="C15" s="18">
        <v>51001094907.959999</v>
      </c>
      <c r="D15" s="14">
        <v>290.05999755859375</v>
      </c>
      <c r="E15" s="14">
        <v>26.410350799560547</v>
      </c>
      <c r="F15" s="14">
        <v>-3.9164464995064208</v>
      </c>
      <c r="G15" s="14">
        <v>4517690112</v>
      </c>
      <c r="H15" s="14">
        <v>11.110000133514404</v>
      </c>
      <c r="I15" s="16" t="s">
        <v>30</v>
      </c>
      <c r="J15" s="16" t="s">
        <v>125</v>
      </c>
      <c r="K15" s="15">
        <v>18.395</v>
      </c>
      <c r="L15" s="15">
        <v>75.039000000000001</v>
      </c>
      <c r="M15" s="15">
        <v>55.134</v>
      </c>
      <c r="N15" s="16" t="s">
        <v>122</v>
      </c>
      <c r="O15" s="15">
        <v>92.244598388671875</v>
      </c>
      <c r="P15" s="15">
        <v>22.05667220255927</v>
      </c>
      <c r="Q15" s="15">
        <v>1.8987727165222168</v>
      </c>
      <c r="R15" s="15">
        <v>3.7014479637145996</v>
      </c>
      <c r="S15" s="16" t="s">
        <v>114</v>
      </c>
      <c r="T15" s="16" t="s">
        <v>114</v>
      </c>
      <c r="U15" s="16" t="s">
        <v>115</v>
      </c>
      <c r="V15" s="16" t="s">
        <v>115</v>
      </c>
      <c r="W15" s="16">
        <v>12</v>
      </c>
      <c r="X15" s="16">
        <v>84.615402221679688</v>
      </c>
      <c r="Y15" s="16">
        <v>64.666702270507813</v>
      </c>
      <c r="Z15" s="16">
        <v>33.333301544189453</v>
      </c>
      <c r="AA15" s="16">
        <v>75</v>
      </c>
      <c r="AB15" s="16">
        <v>5.8304014205932617</v>
      </c>
      <c r="AC15" s="16">
        <v>8.5209617614746094</v>
      </c>
      <c r="AD15" s="16">
        <v>8.8466949462890625</v>
      </c>
      <c r="AE15" s="16">
        <v>7.6020846366882324</v>
      </c>
      <c r="AF15" s="16" t="s">
        <v>167</v>
      </c>
      <c r="AG15" s="16" t="s">
        <v>167</v>
      </c>
      <c r="AH15" s="16">
        <v>6.9699201583862305</v>
      </c>
      <c r="AI15" s="16" t="s">
        <v>167</v>
      </c>
      <c r="AJ15" s="16" t="s">
        <v>167</v>
      </c>
      <c r="AK15" s="16" t="s">
        <v>167</v>
      </c>
      <c r="AL15" s="16" t="s">
        <v>18</v>
      </c>
      <c r="AM15" s="16" t="s">
        <v>18</v>
      </c>
      <c r="AN15" s="16">
        <v>67</v>
      </c>
      <c r="AO15" s="16" t="s">
        <v>18</v>
      </c>
      <c r="AP15" s="16" t="s">
        <v>18</v>
      </c>
      <c r="AQ15" s="16" t="s">
        <v>115</v>
      </c>
      <c r="AR15" s="16" t="s">
        <v>18</v>
      </c>
      <c r="AS15" s="16" t="s">
        <v>70</v>
      </c>
      <c r="AT15" s="16">
        <v>44.251081380142843</v>
      </c>
      <c r="AU15" s="16">
        <v>69</v>
      </c>
      <c r="AV15" s="16" t="s">
        <v>18</v>
      </c>
      <c r="AW15" s="16" t="s">
        <v>114</v>
      </c>
      <c r="AX15">
        <f>K15+L15+M15</f>
        <v>148.56799999999998</v>
      </c>
      <c r="AY15">
        <f>_xlfn.RANK.AVG(AX15,$AX$4:$AX$34,1)</f>
        <v>8</v>
      </c>
      <c r="AZ15">
        <f>_xlfn.RANK.AVG(Q15,$Q$4:$Q$34,0)</f>
        <v>24</v>
      </c>
      <c r="BA15">
        <f>IF(U15=$AZ$2,1,0)</f>
        <v>0</v>
      </c>
      <c r="BC15">
        <f>($BB$2*AY15)+($BC$2*AZ15)+($BD$2*-BA15)</f>
        <v>10.4</v>
      </c>
      <c r="BD15">
        <f>_xlfn.RANK.AVG(AC15,$AC$4:$AC$34,0)</f>
        <v>11</v>
      </c>
      <c r="BE15">
        <f>_xlfn.RANK.AVG(AB15,$AB$4:$AB$34,0)</f>
        <v>18</v>
      </c>
      <c r="BF15">
        <f>_xlfn.RANK.AVG(Z15,$Z$4:$Z$34,0)</f>
        <v>14.5</v>
      </c>
      <c r="BG15">
        <f>_xlfn.RANK.AVG(AE15,$AE$4:$AE$34,0)</f>
        <v>28</v>
      </c>
      <c r="BH15">
        <f>($BF$2*BD15)+($BG$2*BE15)+($BH$2*BF15)+($BI$2*BG15)</f>
        <v>18.55</v>
      </c>
      <c r="BJ15">
        <f>_xlfn.RANK.AVG(AH15,$AH$4:$AH$33,0)</f>
        <v>12</v>
      </c>
      <c r="BK15">
        <f>$BK$2*BJ15+$BM$2*BJ15</f>
        <v>12</v>
      </c>
      <c r="BM15">
        <f>(1/3)*BC15+(1/3)*BH15+(1/3)*BK15</f>
        <v>13.65</v>
      </c>
    </row>
    <row r="16" spans="1:65">
      <c r="A16" s="27" t="s">
        <v>1173</v>
      </c>
      <c r="B16" s="27" t="s">
        <v>1174</v>
      </c>
      <c r="C16" s="28">
        <v>8453012206.3199997</v>
      </c>
      <c r="D16" s="29">
        <v>102.12000274658203</v>
      </c>
      <c r="E16" s="29">
        <v>38.121376037597656</v>
      </c>
      <c r="F16" s="29">
        <v>0.16562222343119437</v>
      </c>
      <c r="G16" s="29">
        <v>1132154016</v>
      </c>
      <c r="H16" s="29">
        <v>2.800000011920929</v>
      </c>
      <c r="I16" s="29" t="s">
        <v>30</v>
      </c>
      <c r="J16" s="29" t="s">
        <v>126</v>
      </c>
      <c r="K16" s="30">
        <v>2.6949999999999998</v>
      </c>
      <c r="L16" s="30">
        <v>23.658999999999999</v>
      </c>
      <c r="M16" s="30">
        <v>167.52600000000001</v>
      </c>
      <c r="N16" s="26" t="s">
        <v>118</v>
      </c>
      <c r="O16" s="30" t="s">
        <v>18</v>
      </c>
      <c r="P16" s="30" t="s">
        <v>18</v>
      </c>
      <c r="Q16" s="30">
        <v>6.1493077278137207</v>
      </c>
      <c r="R16" s="30">
        <v>4.6089773178100586</v>
      </c>
      <c r="S16" s="26" t="s">
        <v>18</v>
      </c>
      <c r="T16" s="26" t="s">
        <v>18</v>
      </c>
      <c r="U16" s="26" t="s">
        <v>18</v>
      </c>
      <c r="V16" s="26" t="s">
        <v>18</v>
      </c>
      <c r="W16" s="26">
        <v>7</v>
      </c>
      <c r="X16" s="26" t="s">
        <v>18</v>
      </c>
      <c r="Y16" s="26">
        <v>63.285701751708984</v>
      </c>
      <c r="Z16" s="26">
        <v>42.857101440429688</v>
      </c>
      <c r="AA16" s="26" t="s">
        <v>18</v>
      </c>
      <c r="AB16" s="26">
        <v>8.3915386199951172</v>
      </c>
      <c r="AC16" s="26">
        <v>8.1014404296875</v>
      </c>
      <c r="AD16" s="26">
        <v>8.1606454849243164</v>
      </c>
      <c r="AE16" s="26">
        <v>9.2303543090820313</v>
      </c>
      <c r="AF16" s="26" t="s">
        <v>167</v>
      </c>
      <c r="AG16" s="26" t="s">
        <v>167</v>
      </c>
      <c r="AH16" s="26">
        <v>3.250403881072998</v>
      </c>
      <c r="AI16" s="26" t="s">
        <v>167</v>
      </c>
      <c r="AJ16" s="26" t="s">
        <v>167</v>
      </c>
      <c r="AK16" s="26" t="s">
        <v>167</v>
      </c>
      <c r="AL16" s="26" t="s">
        <v>18</v>
      </c>
      <c r="AM16" s="26" t="s">
        <v>18</v>
      </c>
      <c r="AN16" s="26" t="s">
        <v>18</v>
      </c>
      <c r="AO16" s="26" t="s">
        <v>18</v>
      </c>
      <c r="AP16" s="26" t="s">
        <v>18</v>
      </c>
      <c r="AQ16" s="26" t="s">
        <v>18</v>
      </c>
      <c r="AR16" s="26" t="s">
        <v>18</v>
      </c>
      <c r="AS16" s="26" t="s">
        <v>70</v>
      </c>
      <c r="AT16" s="26" t="s">
        <v>18</v>
      </c>
      <c r="AU16" s="26">
        <v>91</v>
      </c>
      <c r="AV16" s="26">
        <v>3</v>
      </c>
      <c r="AW16" s="26" t="s">
        <v>18</v>
      </c>
      <c r="AX16">
        <f>K16+L16+M16</f>
        <v>193.88</v>
      </c>
      <c r="AY16">
        <f>_xlfn.RANK.AVG(AX16,$AX$4:$AX$34,1)</f>
        <v>9</v>
      </c>
      <c r="AZ16">
        <f>_xlfn.RANK.AVG(Q16,$Q$4:$Q$34,0)</f>
        <v>10</v>
      </c>
      <c r="BA16">
        <f>IF(U16=$AZ$2,1,0)</f>
        <v>0</v>
      </c>
      <c r="BC16">
        <f>($BB$2*AY16)+($BC$2*AZ16)+($BD$2*-BA16)</f>
        <v>7.45</v>
      </c>
      <c r="BD16">
        <f>_xlfn.RANK.AVG(AC16,$AC$4:$AC$34,0)</f>
        <v>15</v>
      </c>
      <c r="BE16">
        <f>_xlfn.RANK.AVG(AB16,$AB$4:$AB$34,0)</f>
        <v>5</v>
      </c>
      <c r="BF16">
        <f>_xlfn.RANK.AVG(Z16,$Z$4:$Z$34,0)</f>
        <v>2.5</v>
      </c>
      <c r="BG16">
        <f>_xlfn.RANK.AVG(AE16,$AE$4:$AE$34,0)</f>
        <v>7</v>
      </c>
      <c r="BH16">
        <f>($BF$2*BD16)+($BG$2*BE16)+($BH$2*BF16)+($BI$2*BG16)</f>
        <v>7.6</v>
      </c>
      <c r="BJ16">
        <f>_xlfn.RANK.AVG(AH16,$AH$4:$AH$33,0)</f>
        <v>26.5</v>
      </c>
      <c r="BK16">
        <f>$BK$2*BJ16+$BM$2*BJ16</f>
        <v>26.5</v>
      </c>
      <c r="BM16">
        <f>(1/3)*BC16+(1/3)*BH16+(1/3)*BK16</f>
        <v>13.849999999999998</v>
      </c>
    </row>
    <row r="17" spans="1:65">
      <c r="A17" s="27" t="s">
        <v>842</v>
      </c>
      <c r="B17" s="27" t="s">
        <v>843</v>
      </c>
      <c r="C17" s="28">
        <v>23427150522.599998</v>
      </c>
      <c r="D17" s="29">
        <v>216.69999694824219</v>
      </c>
      <c r="E17" s="29">
        <v>36.134624481201172</v>
      </c>
      <c r="F17" s="29">
        <v>-14.199938871542573</v>
      </c>
      <c r="G17" s="29">
        <v>2711584000</v>
      </c>
      <c r="H17" s="29">
        <v>4.6399999856948853</v>
      </c>
      <c r="I17" s="29" t="s">
        <v>30</v>
      </c>
      <c r="J17" s="29" t="s">
        <v>125</v>
      </c>
      <c r="K17" s="30">
        <v>11.872</v>
      </c>
      <c r="L17" s="30">
        <v>20.001000000000001</v>
      </c>
      <c r="M17" s="30">
        <v>83.120999999999995</v>
      </c>
      <c r="N17" s="26" t="s">
        <v>118</v>
      </c>
      <c r="O17" s="30" t="s">
        <v>18</v>
      </c>
      <c r="P17" s="30" t="s">
        <v>18</v>
      </c>
      <c r="Q17" s="30">
        <v>2.1254754066467285</v>
      </c>
      <c r="R17" s="30">
        <v>3.2639040946960449</v>
      </c>
      <c r="S17" s="26" t="s">
        <v>18</v>
      </c>
      <c r="T17" s="26" t="s">
        <v>18</v>
      </c>
      <c r="U17" s="26" t="s">
        <v>18</v>
      </c>
      <c r="V17" s="26" t="s">
        <v>18</v>
      </c>
      <c r="W17" s="26">
        <v>10</v>
      </c>
      <c r="X17" s="26" t="s">
        <v>18</v>
      </c>
      <c r="Y17" s="26">
        <v>62.099998474121094</v>
      </c>
      <c r="Z17" s="26">
        <v>30</v>
      </c>
      <c r="AA17" s="26" t="s">
        <v>18</v>
      </c>
      <c r="AB17" s="26">
        <v>5.4266958236694336</v>
      </c>
      <c r="AC17" s="26">
        <v>8.651362419128418</v>
      </c>
      <c r="AD17" s="26">
        <v>5.0399308204650879</v>
      </c>
      <c r="AE17" s="26">
        <v>8.6670436859130859</v>
      </c>
      <c r="AF17" s="26" t="s">
        <v>167</v>
      </c>
      <c r="AG17" s="26" t="s">
        <v>167</v>
      </c>
      <c r="AH17" s="26">
        <v>5.2861409187316895</v>
      </c>
      <c r="AI17" s="26" t="s">
        <v>167</v>
      </c>
      <c r="AJ17" s="26" t="s">
        <v>167</v>
      </c>
      <c r="AK17" s="26" t="s">
        <v>167</v>
      </c>
      <c r="AL17" s="26" t="s">
        <v>18</v>
      </c>
      <c r="AM17" s="26" t="s">
        <v>18</v>
      </c>
      <c r="AN17" s="26">
        <v>41</v>
      </c>
      <c r="AO17" s="26" t="s">
        <v>18</v>
      </c>
      <c r="AP17" s="26" t="s">
        <v>18</v>
      </c>
      <c r="AQ17" s="26" t="s">
        <v>18</v>
      </c>
      <c r="AR17" s="26" t="s">
        <v>18</v>
      </c>
      <c r="AS17" s="26" t="s">
        <v>67</v>
      </c>
      <c r="AT17" s="26" t="s">
        <v>18</v>
      </c>
      <c r="AU17" s="26">
        <v>80</v>
      </c>
      <c r="AV17" s="26">
        <v>7</v>
      </c>
      <c r="AW17" s="26" t="s">
        <v>18</v>
      </c>
      <c r="AX17">
        <f>K17+L17+M17</f>
        <v>114.994</v>
      </c>
      <c r="AY17">
        <f>_xlfn.RANK.AVG(AX17,$AX$4:$AX$34,1)</f>
        <v>5</v>
      </c>
      <c r="AZ17">
        <f>_xlfn.RANK.AVG(Q17,$Q$4:$Q$34,0)</f>
        <v>22</v>
      </c>
      <c r="BA17">
        <f>IF(U17=$AZ$2,1,0)</f>
        <v>0</v>
      </c>
      <c r="BC17">
        <f>($BB$2*AY17)+($BC$2*AZ17)+($BD$2*-BA17)</f>
        <v>8.25</v>
      </c>
      <c r="BD17">
        <f>_xlfn.RANK.AVG(AC17,$AC$4:$AC$34,0)</f>
        <v>10</v>
      </c>
      <c r="BE17">
        <f>_xlfn.RANK.AVG(AB17,$AB$4:$AB$34,0)</f>
        <v>23</v>
      </c>
      <c r="BF17">
        <f>_xlfn.RANK.AVG(Z17,$Z$4:$Z$34,0)</f>
        <v>21</v>
      </c>
      <c r="BG17">
        <f>_xlfn.RANK.AVG(AE17,$AE$4:$AE$34,0)</f>
        <v>13</v>
      </c>
      <c r="BH17">
        <f>($BF$2*BD17)+($BG$2*BE17)+($BH$2*BF17)+($BI$2*BG17)</f>
        <v>16.349999999999998</v>
      </c>
      <c r="BJ17">
        <f>_xlfn.RANK.AVG(AH17,$AH$4:$AH$33,0)</f>
        <v>19</v>
      </c>
      <c r="BK17">
        <f>$BK$2*BJ17+$BM$2*BJ17</f>
        <v>19</v>
      </c>
      <c r="BM17">
        <f>(1/3)*BC17+(1/3)*BH17+(1/3)*BK17</f>
        <v>14.533333333333331</v>
      </c>
    </row>
    <row r="18" spans="1:65">
      <c r="A18" s="27" t="s">
        <v>854</v>
      </c>
      <c r="B18" s="27" t="s">
        <v>855</v>
      </c>
      <c r="C18" s="28">
        <v>22555158267.689999</v>
      </c>
      <c r="D18" s="29">
        <v>128.91000366210938</v>
      </c>
      <c r="E18" s="29">
        <v>44.835628509521484</v>
      </c>
      <c r="F18" s="29">
        <v>2.6995657155360675</v>
      </c>
      <c r="G18" s="29">
        <v>2885699072</v>
      </c>
      <c r="H18" s="29">
        <v>0.53999996185302734</v>
      </c>
      <c r="I18" s="29" t="s">
        <v>30</v>
      </c>
      <c r="J18" s="29" t="s">
        <v>130</v>
      </c>
      <c r="K18" s="30">
        <v>87.602999999999994</v>
      </c>
      <c r="L18" s="30">
        <v>263.45</v>
      </c>
      <c r="M18" s="30">
        <v>191.76400000000001</v>
      </c>
      <c r="N18" s="26" t="s">
        <v>118</v>
      </c>
      <c r="O18" s="30" t="s">
        <v>18</v>
      </c>
      <c r="P18" s="30" t="s">
        <v>18</v>
      </c>
      <c r="Q18" s="30">
        <v>6.1945948600769043</v>
      </c>
      <c r="R18" s="30">
        <v>3.3216912746429443</v>
      </c>
      <c r="S18" s="26" t="s">
        <v>18</v>
      </c>
      <c r="T18" s="26" t="s">
        <v>18</v>
      </c>
      <c r="U18" s="26" t="s">
        <v>18</v>
      </c>
      <c r="V18" s="26" t="s">
        <v>18</v>
      </c>
      <c r="W18" s="26">
        <v>8</v>
      </c>
      <c r="X18" s="26" t="s">
        <v>18</v>
      </c>
      <c r="Y18" s="26">
        <v>66.375</v>
      </c>
      <c r="Z18" s="26">
        <v>37.5</v>
      </c>
      <c r="AA18" s="26" t="s">
        <v>18</v>
      </c>
      <c r="AB18" s="26">
        <v>5.4118375778198242</v>
      </c>
      <c r="AC18" s="26">
        <v>8.0921230316162109</v>
      </c>
      <c r="AD18" s="26">
        <v>5.5580568313598633</v>
      </c>
      <c r="AE18" s="26">
        <v>7.1178798675537109</v>
      </c>
      <c r="AF18" s="26" t="s">
        <v>167</v>
      </c>
      <c r="AG18" s="26" t="s">
        <v>167</v>
      </c>
      <c r="AH18" s="26">
        <v>7.2649507522583008</v>
      </c>
      <c r="AI18" s="26" t="s">
        <v>167</v>
      </c>
      <c r="AJ18" s="26" t="s">
        <v>167</v>
      </c>
      <c r="AK18" s="26" t="s">
        <v>167</v>
      </c>
      <c r="AL18" s="26">
        <v>19</v>
      </c>
      <c r="AM18" s="26" t="s">
        <v>18</v>
      </c>
      <c r="AN18" s="26" t="s">
        <v>18</v>
      </c>
      <c r="AO18" s="26" t="s">
        <v>18</v>
      </c>
      <c r="AP18" s="26" t="s">
        <v>18</v>
      </c>
      <c r="AQ18" s="26" t="s">
        <v>18</v>
      </c>
      <c r="AR18" s="26" t="s">
        <v>18</v>
      </c>
      <c r="AS18" s="26" t="s">
        <v>69</v>
      </c>
      <c r="AT18" s="26" t="s">
        <v>18</v>
      </c>
      <c r="AU18" s="26">
        <v>90</v>
      </c>
      <c r="AV18" s="26">
        <v>9</v>
      </c>
      <c r="AW18" s="26" t="s">
        <v>18</v>
      </c>
      <c r="AX18">
        <f>K18+L18+M18</f>
        <v>542.81700000000001</v>
      </c>
      <c r="AY18">
        <f>_xlfn.RANK.AVG(AX18,$AX$4:$AX$34,1)</f>
        <v>19</v>
      </c>
      <c r="AZ18">
        <f>_xlfn.RANK.AVG(Q18,$Q$4:$Q$34,0)</f>
        <v>9</v>
      </c>
      <c r="BA18">
        <f>IF(U18=$AZ$2,1,0)</f>
        <v>0</v>
      </c>
      <c r="BC18">
        <f>($BB$2*AY18)+($BC$2*AZ18)+($BD$2*-BA18)</f>
        <v>12.700000000000001</v>
      </c>
      <c r="BD18">
        <f>_xlfn.RANK.AVG(AC18,$AC$4:$AC$34,0)</f>
        <v>16</v>
      </c>
      <c r="BE18">
        <f>_xlfn.RANK.AVG(AB18,$AB$4:$AB$34,0)</f>
        <v>24</v>
      </c>
      <c r="BF18">
        <f>_xlfn.RANK.AVG(Z18,$Z$4:$Z$34,0)</f>
        <v>9</v>
      </c>
      <c r="BG18">
        <f>_xlfn.RANK.AVG(AE18,$AE$4:$AE$34,0)</f>
        <v>31</v>
      </c>
      <c r="BH18">
        <f>($BF$2*BD18)+($BG$2*BE18)+($BH$2*BF18)+($BI$2*BG18)</f>
        <v>21.1</v>
      </c>
      <c r="BJ18">
        <f>_xlfn.RANK.AVG(AH18,$AH$4:$AH$33,0)</f>
        <v>10</v>
      </c>
      <c r="BK18">
        <f>$BK$2*BJ18+$BM$2*BJ18</f>
        <v>10</v>
      </c>
      <c r="BM18">
        <f>(1/3)*BC18+(1/3)*BH18+(1/3)*BK18</f>
        <v>14.599999999999998</v>
      </c>
    </row>
    <row r="19" spans="1:65">
      <c r="A19" s="27" t="s">
        <v>1081</v>
      </c>
      <c r="B19" s="27" t="s">
        <v>1082</v>
      </c>
      <c r="C19" s="28">
        <v>13219745364.99</v>
      </c>
      <c r="D19" s="29">
        <v>19.610000610351563</v>
      </c>
      <c r="E19" s="29">
        <v>22.021387100219727</v>
      </c>
      <c r="F19" s="29">
        <v>-6.8331498321303812</v>
      </c>
      <c r="G19" s="29">
        <v>1783400000</v>
      </c>
      <c r="H19" s="29">
        <v>1.0200000107288361</v>
      </c>
      <c r="I19" s="29" t="s">
        <v>30</v>
      </c>
      <c r="J19" s="29" t="s">
        <v>126</v>
      </c>
      <c r="K19" s="30">
        <v>3.7559999999999998</v>
      </c>
      <c r="L19" s="30">
        <v>42.445</v>
      </c>
      <c r="M19" s="30">
        <v>307.06900000000002</v>
      </c>
      <c r="N19" s="26" t="s">
        <v>118</v>
      </c>
      <c r="O19" s="30" t="s">
        <v>18</v>
      </c>
      <c r="P19" s="30" t="s">
        <v>18</v>
      </c>
      <c r="Q19" s="30">
        <v>9.3339033126831055</v>
      </c>
      <c r="R19" s="30">
        <v>5.0718679428100586</v>
      </c>
      <c r="S19" s="26" t="s">
        <v>18</v>
      </c>
      <c r="T19" s="26" t="s">
        <v>18</v>
      </c>
      <c r="U19" s="26" t="s">
        <v>114</v>
      </c>
      <c r="V19" s="26" t="s">
        <v>18</v>
      </c>
      <c r="W19" s="26">
        <v>8</v>
      </c>
      <c r="X19" s="26" t="s">
        <v>18</v>
      </c>
      <c r="Y19" s="26">
        <v>68.375</v>
      </c>
      <c r="Z19" s="26">
        <v>25</v>
      </c>
      <c r="AA19" s="26" t="s">
        <v>18</v>
      </c>
      <c r="AB19" s="26">
        <v>4.8794388771057129</v>
      </c>
      <c r="AC19" s="26">
        <v>7.3673601150512695</v>
      </c>
      <c r="AD19" s="26">
        <v>6.7069377899169922</v>
      </c>
      <c r="AE19" s="26">
        <v>8.7056941986083984</v>
      </c>
      <c r="AF19" s="26" t="s">
        <v>167</v>
      </c>
      <c r="AG19" s="26" t="s">
        <v>167</v>
      </c>
      <c r="AH19" s="26">
        <v>6.7619900703430176</v>
      </c>
      <c r="AI19" s="26" t="s">
        <v>167</v>
      </c>
      <c r="AJ19" s="26" t="s">
        <v>167</v>
      </c>
      <c r="AK19" s="26" t="s">
        <v>167</v>
      </c>
      <c r="AL19" s="26" t="s">
        <v>18</v>
      </c>
      <c r="AM19" s="26" t="s">
        <v>18</v>
      </c>
      <c r="AN19" s="26" t="s">
        <v>18</v>
      </c>
      <c r="AO19" s="26" t="s">
        <v>18</v>
      </c>
      <c r="AP19" s="26" t="s">
        <v>18</v>
      </c>
      <c r="AQ19" s="26" t="s">
        <v>18</v>
      </c>
      <c r="AR19" s="26" t="s">
        <v>18</v>
      </c>
      <c r="AS19" s="26" t="s">
        <v>69</v>
      </c>
      <c r="AT19" s="26" t="s">
        <v>18</v>
      </c>
      <c r="AU19" s="26">
        <v>95</v>
      </c>
      <c r="AV19" s="26" t="s">
        <v>18</v>
      </c>
      <c r="AW19" s="26" t="s">
        <v>18</v>
      </c>
      <c r="AX19">
        <f>K19+L19+M19</f>
        <v>353.27000000000004</v>
      </c>
      <c r="AY19">
        <f>_xlfn.RANK.AVG(AX19,$AX$4:$AX$34,1)</f>
        <v>16</v>
      </c>
      <c r="AZ19">
        <f>_xlfn.RANK.AVG(Q19,$Q$4:$Q$34,0)</f>
        <v>2</v>
      </c>
      <c r="BA19">
        <f>IF(U19=$AZ$2,1,0)</f>
        <v>1</v>
      </c>
      <c r="BC19">
        <f>($BB$2*AY19)+($BC$2*AZ19)+($BD$2*-BA19)</f>
        <v>9.1000000000000014</v>
      </c>
      <c r="BD19">
        <f>_xlfn.RANK.AVG(AC19,$AC$4:$AC$34,0)</f>
        <v>23</v>
      </c>
      <c r="BE19">
        <f>_xlfn.RANK.AVG(AB19,$AB$4:$AB$34,0)</f>
        <v>29</v>
      </c>
      <c r="BF19">
        <f>_xlfn.RANK.AVG(Z19,$Z$4:$Z$34,0)</f>
        <v>28</v>
      </c>
      <c r="BG19">
        <f>_xlfn.RANK.AVG(AE19,$AE$4:$AE$34,0)</f>
        <v>11</v>
      </c>
      <c r="BH19">
        <f>($BF$2*BD19)+($BG$2*BE19)+($BH$2*BF19)+($BI$2*BG19)</f>
        <v>21.900000000000002</v>
      </c>
      <c r="BJ19">
        <f>_xlfn.RANK.AVG(AH19,$AH$4:$AH$33,0)</f>
        <v>13</v>
      </c>
      <c r="BK19">
        <f>$BK$2*BJ19+$BM$2*BJ19</f>
        <v>13</v>
      </c>
      <c r="BM19">
        <f>(1/3)*BC19+(1/3)*BH19+(1/3)*BK19</f>
        <v>14.666666666666668</v>
      </c>
    </row>
    <row r="20" spans="1:65">
      <c r="A20" s="27" t="s">
        <v>789</v>
      </c>
      <c r="B20" s="27" t="s">
        <v>790</v>
      </c>
      <c r="C20" s="28">
        <v>26354217080.280003</v>
      </c>
      <c r="D20" s="29">
        <v>185.55999755859375</v>
      </c>
      <c r="E20" s="29">
        <v>40.259258270263672</v>
      </c>
      <c r="F20" s="29">
        <v>3.0607530275017503E-2</v>
      </c>
      <c r="G20" s="29">
        <v>2767908032</v>
      </c>
      <c r="H20" s="29">
        <v>6.5499999523162842</v>
      </c>
      <c r="I20" s="29" t="s">
        <v>30</v>
      </c>
      <c r="J20" s="29" t="s">
        <v>128</v>
      </c>
      <c r="K20" s="30">
        <v>16.053999999999998</v>
      </c>
      <c r="L20" s="30">
        <v>34.698</v>
      </c>
      <c r="M20" s="30">
        <v>210.16</v>
      </c>
      <c r="N20" s="26" t="s">
        <v>118</v>
      </c>
      <c r="O20" s="30" t="s">
        <v>18</v>
      </c>
      <c r="P20" s="30" t="s">
        <v>18</v>
      </c>
      <c r="Q20" s="30">
        <v>5.5376315116882324</v>
      </c>
      <c r="R20" s="30">
        <v>5.2905855178833008</v>
      </c>
      <c r="S20" s="26" t="s">
        <v>18</v>
      </c>
      <c r="T20" s="26" t="s">
        <v>18</v>
      </c>
      <c r="U20" s="26" t="s">
        <v>18</v>
      </c>
      <c r="V20" s="26" t="s">
        <v>18</v>
      </c>
      <c r="W20" s="26">
        <v>11</v>
      </c>
      <c r="X20" s="26" t="s">
        <v>18</v>
      </c>
      <c r="Y20" s="26">
        <v>60.454498291015625</v>
      </c>
      <c r="Z20" s="26">
        <v>27.272699356079102</v>
      </c>
      <c r="AA20" s="26" t="s">
        <v>18</v>
      </c>
      <c r="AB20" s="26">
        <v>6.4968352317810059</v>
      </c>
      <c r="AC20" s="26">
        <v>7.4048423767089844</v>
      </c>
      <c r="AD20" s="26">
        <v>6.6028685569763184</v>
      </c>
      <c r="AE20" s="26">
        <v>7.8724665641784668</v>
      </c>
      <c r="AF20" s="26" t="s">
        <v>167</v>
      </c>
      <c r="AG20" s="26" t="s">
        <v>167</v>
      </c>
      <c r="AH20" s="26">
        <v>6.471217155456543</v>
      </c>
      <c r="AI20" s="26" t="s">
        <v>167</v>
      </c>
      <c r="AJ20" s="26" t="s">
        <v>167</v>
      </c>
      <c r="AK20" s="26" t="s">
        <v>167</v>
      </c>
      <c r="AL20" s="26" t="s">
        <v>18</v>
      </c>
      <c r="AM20" s="26" t="s">
        <v>18</v>
      </c>
      <c r="AN20" s="26" t="s">
        <v>18</v>
      </c>
      <c r="AO20" s="26">
        <v>0</v>
      </c>
      <c r="AP20" s="26" t="s">
        <v>18</v>
      </c>
      <c r="AQ20" s="26" t="s">
        <v>18</v>
      </c>
      <c r="AR20" s="26" t="s">
        <v>18</v>
      </c>
      <c r="AS20" s="26" t="s">
        <v>66</v>
      </c>
      <c r="AT20" s="26" t="s">
        <v>18</v>
      </c>
      <c r="AU20" s="26">
        <v>76</v>
      </c>
      <c r="AV20" s="26">
        <v>7</v>
      </c>
      <c r="AW20" s="26" t="s">
        <v>18</v>
      </c>
      <c r="AX20">
        <f>K20+L20+M20</f>
        <v>260.91199999999998</v>
      </c>
      <c r="AY20">
        <f>_xlfn.RANK.AVG(AX20,$AX$4:$AX$34,1)</f>
        <v>10</v>
      </c>
      <c r="AZ20">
        <f>_xlfn.RANK.AVG(Q20,$Q$4:$Q$34,0)</f>
        <v>13</v>
      </c>
      <c r="BA20">
        <f>IF(U20=$AZ$2,1,0)</f>
        <v>0</v>
      </c>
      <c r="BC20">
        <f>($BB$2*AY20)+($BC$2*AZ20)+($BD$2*-BA20)</f>
        <v>8.75</v>
      </c>
      <c r="BD20">
        <f>_xlfn.RANK.AVG(AC20,$AC$4:$AC$34,0)</f>
        <v>22</v>
      </c>
      <c r="BE20">
        <f>_xlfn.RANK.AVG(AB20,$AB$4:$AB$34,0)</f>
        <v>14</v>
      </c>
      <c r="BF20">
        <f>_xlfn.RANK.AVG(Z20,$Z$4:$Z$34,0)</f>
        <v>25.5</v>
      </c>
      <c r="BG20">
        <f>_xlfn.RANK.AVG(AE20,$AE$4:$AE$34,0)</f>
        <v>23</v>
      </c>
      <c r="BH20">
        <f>($BF$2*BD20)+($BG$2*BE20)+($BH$2*BF20)+($BI$2*BG20)</f>
        <v>21</v>
      </c>
      <c r="BJ20">
        <f>_xlfn.RANK.AVG(AH20,$AH$4:$AH$33,0)</f>
        <v>15</v>
      </c>
      <c r="BK20">
        <f>$BK$2*BJ20+$BM$2*BJ20</f>
        <v>15</v>
      </c>
      <c r="BM20">
        <f>(1/3)*BC20+(1/3)*BH20+(1/3)*BK20</f>
        <v>14.916666666666666</v>
      </c>
    </row>
    <row r="21" spans="1:65">
      <c r="A21" s="27" t="s">
        <v>739</v>
      </c>
      <c r="B21" s="27" t="s">
        <v>740</v>
      </c>
      <c r="C21" s="28">
        <v>31075052153.490002</v>
      </c>
      <c r="D21" s="29">
        <v>29.790000915527344</v>
      </c>
      <c r="E21" s="29">
        <v>12.007652282714844</v>
      </c>
      <c r="F21" s="29">
        <v>-5.2102574759198212</v>
      </c>
      <c r="G21" s="29">
        <v>3611988032</v>
      </c>
      <c r="H21" s="29">
        <v>2.4800000190734863</v>
      </c>
      <c r="I21" s="29" t="s">
        <v>30</v>
      </c>
      <c r="J21" s="29" t="s">
        <v>125</v>
      </c>
      <c r="K21" s="30">
        <v>1.0609999999999999</v>
      </c>
      <c r="L21" s="30">
        <v>4.5869999999999997</v>
      </c>
      <c r="M21" s="30">
        <v>416.09899999999999</v>
      </c>
      <c r="N21" s="26" t="s">
        <v>118</v>
      </c>
      <c r="O21" s="30" t="s">
        <v>18</v>
      </c>
      <c r="P21" s="30" t="s">
        <v>18</v>
      </c>
      <c r="Q21" s="30">
        <v>3.0079116821289063</v>
      </c>
      <c r="R21" s="30">
        <v>0.56825113296508789</v>
      </c>
      <c r="S21" s="26" t="s">
        <v>18</v>
      </c>
      <c r="T21" s="26" t="s">
        <v>18</v>
      </c>
      <c r="U21" s="26" t="s">
        <v>18</v>
      </c>
      <c r="V21" s="26" t="s">
        <v>18</v>
      </c>
      <c r="W21" s="26">
        <v>7</v>
      </c>
      <c r="X21" s="26">
        <v>85.714302062988281</v>
      </c>
      <c r="Y21" s="26">
        <v>64</v>
      </c>
      <c r="Z21" s="26">
        <v>42.857101440429688</v>
      </c>
      <c r="AA21" s="26">
        <v>75</v>
      </c>
      <c r="AB21" s="26">
        <v>8.5049571990966797</v>
      </c>
      <c r="AC21" s="26">
        <v>8.84686279296875</v>
      </c>
      <c r="AD21" s="26">
        <v>8.2361421585083008</v>
      </c>
      <c r="AE21" s="26">
        <v>8.023381233215332</v>
      </c>
      <c r="AF21" s="26" t="s">
        <v>167</v>
      </c>
      <c r="AG21" s="26" t="s">
        <v>167</v>
      </c>
      <c r="AH21" s="26">
        <v>4.2305135726928711</v>
      </c>
      <c r="AI21" s="26" t="s">
        <v>167</v>
      </c>
      <c r="AJ21" s="26" t="s">
        <v>167</v>
      </c>
      <c r="AK21" s="26" t="s">
        <v>167</v>
      </c>
      <c r="AL21" s="26" t="s">
        <v>18</v>
      </c>
      <c r="AM21" s="26" t="s">
        <v>18</v>
      </c>
      <c r="AN21" s="26" t="s">
        <v>18</v>
      </c>
      <c r="AO21" s="26" t="s">
        <v>18</v>
      </c>
      <c r="AP21" s="26" t="s">
        <v>18</v>
      </c>
      <c r="AQ21" s="26" t="s">
        <v>115</v>
      </c>
      <c r="AR21" s="26" t="s">
        <v>18</v>
      </c>
      <c r="AS21" s="26" t="s">
        <v>69</v>
      </c>
      <c r="AT21" s="26" t="s">
        <v>18</v>
      </c>
      <c r="AU21" s="26">
        <v>39</v>
      </c>
      <c r="AV21" s="26">
        <v>3</v>
      </c>
      <c r="AW21" s="26" t="s">
        <v>18</v>
      </c>
      <c r="AX21">
        <f>K21+L21+M21</f>
        <v>421.74700000000001</v>
      </c>
      <c r="AY21">
        <f>_xlfn.RANK.AVG(AX21,$AX$4:$AX$34,1)</f>
        <v>17</v>
      </c>
      <c r="AZ21">
        <f>_xlfn.RANK.AVG(Q21,$Q$4:$Q$34,0)</f>
        <v>19</v>
      </c>
      <c r="BA21">
        <f>IF(U21=$AZ$2,1,0)</f>
        <v>0</v>
      </c>
      <c r="BC21">
        <f>($BB$2*AY21)+($BC$2*AZ21)+($BD$2*-BA21)</f>
        <v>14.100000000000001</v>
      </c>
      <c r="BD21">
        <f>_xlfn.RANK.AVG(AC21,$AC$4:$AC$34,0)</f>
        <v>5</v>
      </c>
      <c r="BE21">
        <f>_xlfn.RANK.AVG(AB21,$AB$4:$AB$34,0)</f>
        <v>4</v>
      </c>
      <c r="BF21">
        <f>_xlfn.RANK.AVG(Z21,$Z$4:$Z$34,0)</f>
        <v>2.5</v>
      </c>
      <c r="BG21">
        <f>_xlfn.RANK.AVG(AE21,$AE$4:$AE$34,0)</f>
        <v>20</v>
      </c>
      <c r="BH21">
        <f>($BF$2*BD21)+($BG$2*BE21)+($BH$2*BF21)+($BI$2*BG21)</f>
        <v>8.75</v>
      </c>
      <c r="BJ21">
        <f>_xlfn.RANK.AVG(AH21,$AH$4:$AH$33,0)</f>
        <v>23.5</v>
      </c>
      <c r="BK21">
        <f>$BK$2*BJ21+$BM$2*BJ21</f>
        <v>23.5</v>
      </c>
      <c r="BM21">
        <f>(1/3)*BC21+(1/3)*BH21+(1/3)*BK21</f>
        <v>15.45</v>
      </c>
    </row>
    <row r="22" spans="1:65">
      <c r="A22" s="27" t="s">
        <v>831</v>
      </c>
      <c r="B22" s="27" t="s">
        <v>832</v>
      </c>
      <c r="C22" s="28">
        <v>23937081326.869999</v>
      </c>
      <c r="D22" s="29">
        <v>63.110000610351563</v>
      </c>
      <c r="E22" s="29">
        <v>43.512523651123047</v>
      </c>
      <c r="F22" s="29">
        <v>4.3087101031466624</v>
      </c>
      <c r="G22" s="29">
        <v>2873964032</v>
      </c>
      <c r="H22" s="29">
        <v>2.199999988079071</v>
      </c>
      <c r="I22" s="29" t="s">
        <v>30</v>
      </c>
      <c r="J22" s="29" t="s">
        <v>128</v>
      </c>
      <c r="K22" s="30">
        <v>79.528000000000006</v>
      </c>
      <c r="L22" s="30">
        <v>50.515000000000001</v>
      </c>
      <c r="M22" s="30">
        <v>175.99299999999999</v>
      </c>
      <c r="N22" s="26" t="s">
        <v>118</v>
      </c>
      <c r="O22" s="30" t="s">
        <v>18</v>
      </c>
      <c r="P22" s="30" t="s">
        <v>18</v>
      </c>
      <c r="Q22" s="30">
        <v>4.7200875282287598</v>
      </c>
      <c r="R22" s="30">
        <v>2.8632760047912598</v>
      </c>
      <c r="S22" s="26" t="s">
        <v>18</v>
      </c>
      <c r="T22" s="26" t="s">
        <v>18</v>
      </c>
      <c r="U22" s="26" t="s">
        <v>18</v>
      </c>
      <c r="V22" s="26" t="s">
        <v>18</v>
      </c>
      <c r="W22" s="26">
        <v>11</v>
      </c>
      <c r="X22" s="26" t="s">
        <v>18</v>
      </c>
      <c r="Y22" s="26">
        <v>60</v>
      </c>
      <c r="Z22" s="26">
        <v>45.454498291015625</v>
      </c>
      <c r="AA22" s="26" t="s">
        <v>18</v>
      </c>
      <c r="AB22" s="26">
        <v>4.5801663398742676</v>
      </c>
      <c r="AC22" s="26">
        <v>8.6928071975708008</v>
      </c>
      <c r="AD22" s="26">
        <v>7.7078094482421875</v>
      </c>
      <c r="AE22" s="26">
        <v>8.4498052597045898</v>
      </c>
      <c r="AF22" s="26" t="s">
        <v>167</v>
      </c>
      <c r="AG22" s="26" t="s">
        <v>167</v>
      </c>
      <c r="AH22" s="26">
        <v>5.083775520324707</v>
      </c>
      <c r="AI22" s="26" t="s">
        <v>167</v>
      </c>
      <c r="AJ22" s="26" t="s">
        <v>167</v>
      </c>
      <c r="AK22" s="26" t="s">
        <v>167</v>
      </c>
      <c r="AL22" s="26" t="s">
        <v>18</v>
      </c>
      <c r="AM22" s="26" t="s">
        <v>18</v>
      </c>
      <c r="AN22" s="26" t="s">
        <v>18</v>
      </c>
      <c r="AO22" s="26" t="s">
        <v>18</v>
      </c>
      <c r="AP22" s="26" t="s">
        <v>18</v>
      </c>
      <c r="AQ22" s="26" t="s">
        <v>18</v>
      </c>
      <c r="AR22" s="26" t="s">
        <v>18</v>
      </c>
      <c r="AS22" s="26" t="s">
        <v>71</v>
      </c>
      <c r="AT22" s="26" t="s">
        <v>18</v>
      </c>
      <c r="AU22" s="26">
        <v>89</v>
      </c>
      <c r="AV22" s="26">
        <v>7</v>
      </c>
      <c r="AW22" s="26" t="s">
        <v>18</v>
      </c>
      <c r="AX22">
        <f>K22+L22+M22</f>
        <v>306.036</v>
      </c>
      <c r="AY22">
        <f>_xlfn.RANK.AVG(AX22,$AX$4:$AX$34,1)</f>
        <v>14</v>
      </c>
      <c r="AZ22">
        <f>_xlfn.RANK.AVG(Q22,$Q$4:$Q$34,0)</f>
        <v>18</v>
      </c>
      <c r="BA22">
        <f>IF(U22=$AZ$2,1,0)</f>
        <v>0</v>
      </c>
      <c r="BC22">
        <f>($BB$2*AY22)+($BC$2*AZ22)+($BD$2*-BA22)</f>
        <v>12.200000000000001</v>
      </c>
      <c r="BD22">
        <f>_xlfn.RANK.AVG(AC22,$AC$4:$AC$34,0)</f>
        <v>7</v>
      </c>
      <c r="BE22">
        <f>_xlfn.RANK.AVG(AB22,$AB$4:$AB$34,0)</f>
        <v>30</v>
      </c>
      <c r="BF22">
        <f>_xlfn.RANK.AVG(Z22,$Z$4:$Z$34,0)</f>
        <v>1</v>
      </c>
      <c r="BG22">
        <f>_xlfn.RANK.AVG(AE22,$AE$4:$AE$34,0)</f>
        <v>17</v>
      </c>
      <c r="BH22">
        <f>($BF$2*BD22)+($BG$2*BE22)+($BH$2*BF22)+($BI$2*BG22)</f>
        <v>14.549999999999999</v>
      </c>
      <c r="BJ22">
        <f>_xlfn.RANK.AVG(AH22,$AH$4:$AH$33,0)</f>
        <v>20</v>
      </c>
      <c r="BK22">
        <f>$BK$2*BJ22+$BM$2*BJ22</f>
        <v>20</v>
      </c>
      <c r="BM22">
        <f>(1/3)*BC22+(1/3)*BH22+(1/3)*BK22</f>
        <v>15.583333333333332</v>
      </c>
    </row>
    <row r="23" spans="1:65">
      <c r="A23" s="27" t="s">
        <v>838</v>
      </c>
      <c r="B23" s="27" t="s">
        <v>839</v>
      </c>
      <c r="C23" s="28">
        <v>23443431330.279995</v>
      </c>
      <c r="D23" s="29">
        <v>80.209999084472656</v>
      </c>
      <c r="E23" s="29">
        <v>69.515586853027344</v>
      </c>
      <c r="F23" s="29">
        <v>15.572998095345314</v>
      </c>
      <c r="G23" s="29">
        <v>5480289024</v>
      </c>
      <c r="H23" s="29">
        <v>0.63000000268220901</v>
      </c>
      <c r="I23" s="29" t="s">
        <v>30</v>
      </c>
      <c r="J23" s="29" t="s">
        <v>125</v>
      </c>
      <c r="K23" s="30">
        <v>138.49100000000001</v>
      </c>
      <c r="L23" s="30">
        <v>224.238</v>
      </c>
      <c r="M23" s="30">
        <v>149.26400000000001</v>
      </c>
      <c r="N23" s="26" t="s">
        <v>118</v>
      </c>
      <c r="O23" s="30" t="s">
        <v>18</v>
      </c>
      <c r="P23" s="30" t="s">
        <v>18</v>
      </c>
      <c r="Q23" s="30">
        <v>6.0176520347595215</v>
      </c>
      <c r="R23" s="30">
        <v>2.9790654182434082</v>
      </c>
      <c r="S23" s="26" t="s">
        <v>18</v>
      </c>
      <c r="T23" s="26" t="s">
        <v>18</v>
      </c>
      <c r="U23" s="26" t="s">
        <v>114</v>
      </c>
      <c r="V23" s="26" t="s">
        <v>18</v>
      </c>
      <c r="W23" s="26">
        <v>11</v>
      </c>
      <c r="X23" s="26" t="s">
        <v>18</v>
      </c>
      <c r="Y23" s="26">
        <v>66.363601684570313</v>
      </c>
      <c r="Z23" s="26">
        <v>36.363601684570313</v>
      </c>
      <c r="AA23" s="26" t="s">
        <v>18</v>
      </c>
      <c r="AB23" s="26">
        <v>6.7299075126647949</v>
      </c>
      <c r="AC23" s="26">
        <v>7.4780235290527344</v>
      </c>
      <c r="AD23" s="26">
        <v>6.7415771484375</v>
      </c>
      <c r="AE23" s="26">
        <v>7.7450485229492188</v>
      </c>
      <c r="AF23" s="26" t="s">
        <v>167</v>
      </c>
      <c r="AG23" s="26" t="s">
        <v>167</v>
      </c>
      <c r="AH23" s="26">
        <v>6.4183855056762695</v>
      </c>
      <c r="AI23" s="26" t="s">
        <v>167</v>
      </c>
      <c r="AJ23" s="26" t="s">
        <v>167</v>
      </c>
      <c r="AK23" s="26" t="s">
        <v>167</v>
      </c>
      <c r="AL23" s="26" t="s">
        <v>18</v>
      </c>
      <c r="AM23" s="26" t="s">
        <v>18</v>
      </c>
      <c r="AN23" s="26" t="s">
        <v>18</v>
      </c>
      <c r="AO23" s="26" t="s">
        <v>18</v>
      </c>
      <c r="AP23" s="26" t="s">
        <v>18</v>
      </c>
      <c r="AQ23" s="26" t="s">
        <v>18</v>
      </c>
      <c r="AR23" s="26" t="s">
        <v>18</v>
      </c>
      <c r="AS23" s="26" t="s">
        <v>67</v>
      </c>
      <c r="AT23" s="26" t="s">
        <v>18</v>
      </c>
      <c r="AU23" s="26">
        <v>88</v>
      </c>
      <c r="AV23" s="26">
        <v>3</v>
      </c>
      <c r="AW23" s="26" t="s">
        <v>18</v>
      </c>
      <c r="AX23">
        <f>K23+L23+M23</f>
        <v>511.99300000000005</v>
      </c>
      <c r="AY23">
        <f>_xlfn.RANK.AVG(AX23,$AX$4:$AX$34,1)</f>
        <v>18</v>
      </c>
      <c r="AZ23">
        <f>_xlfn.RANK.AVG(Q23,$Q$4:$Q$34,0)</f>
        <v>11</v>
      </c>
      <c r="BA23">
        <f>IF(U23=$AZ$2,1,0)</f>
        <v>1</v>
      </c>
      <c r="BC23">
        <f>($BB$2*AY23)+($BC$2*AZ23)+($BD$2*-BA23)</f>
        <v>12.450000000000001</v>
      </c>
      <c r="BD23">
        <f>_xlfn.RANK.AVG(AC23,$AC$4:$AC$34,0)</f>
        <v>21</v>
      </c>
      <c r="BE23">
        <f>_xlfn.RANK.AVG(AB23,$AB$4:$AB$34,0)</f>
        <v>13</v>
      </c>
      <c r="BF23">
        <f>_xlfn.RANK.AVG(Z23,$Z$4:$Z$34,0)</f>
        <v>11</v>
      </c>
      <c r="BG23">
        <f>_xlfn.RANK.AVG(AE23,$AE$4:$AE$34,0)</f>
        <v>26</v>
      </c>
      <c r="BH23">
        <f>($BF$2*BD23)+($BG$2*BE23)+($BH$2*BF23)+($BI$2*BG23)</f>
        <v>18.5</v>
      </c>
      <c r="BJ23">
        <f>_xlfn.RANK.AVG(AH23,$AH$4:$AH$33,0)</f>
        <v>16</v>
      </c>
      <c r="BK23">
        <f>$BK$2*BJ23+$BM$2*BJ23</f>
        <v>16</v>
      </c>
      <c r="BM23">
        <f>(1/3)*BC23+(1/3)*BH23+(1/3)*BK23</f>
        <v>15.649999999999999</v>
      </c>
    </row>
    <row r="24" spans="1:65">
      <c r="A24" s="17" t="s">
        <v>587</v>
      </c>
      <c r="B24" s="17" t="s">
        <v>588</v>
      </c>
      <c r="C24" s="18">
        <v>46586795253.700005</v>
      </c>
      <c r="D24" s="14">
        <v>54.099998474121094</v>
      </c>
      <c r="E24" s="14">
        <v>39.55499267578125</v>
      </c>
      <c r="F24" s="14">
        <v>-4.4197699036770066</v>
      </c>
      <c r="G24" s="14">
        <v>4078993024</v>
      </c>
      <c r="H24" s="14">
        <v>1.2600000202655792</v>
      </c>
      <c r="I24" s="16" t="s">
        <v>30</v>
      </c>
      <c r="J24" s="16" t="s">
        <v>126</v>
      </c>
      <c r="K24" s="15">
        <v>4.4999999999999998E-2</v>
      </c>
      <c r="L24" s="15">
        <v>1.4219999999999999</v>
      </c>
      <c r="M24" s="15">
        <v>2970.05</v>
      </c>
      <c r="N24" s="16" t="s">
        <v>118</v>
      </c>
      <c r="O24" s="15" t="s">
        <v>18</v>
      </c>
      <c r="P24" s="15" t="s">
        <v>18</v>
      </c>
      <c r="Q24" s="15">
        <v>6.7169985771179199</v>
      </c>
      <c r="R24" s="15">
        <v>3.2264437675476074</v>
      </c>
      <c r="S24" s="16" t="s">
        <v>18</v>
      </c>
      <c r="T24" s="16" t="s">
        <v>18</v>
      </c>
      <c r="U24" s="16" t="s">
        <v>18</v>
      </c>
      <c r="V24" s="16" t="s">
        <v>18</v>
      </c>
      <c r="W24" s="16">
        <v>12</v>
      </c>
      <c r="X24" s="16" t="s">
        <v>18</v>
      </c>
      <c r="Y24" s="16">
        <v>64.416702270507813</v>
      </c>
      <c r="Z24" s="16">
        <v>33.333301544189453</v>
      </c>
      <c r="AA24" s="16" t="s">
        <v>18</v>
      </c>
      <c r="AB24" s="16">
        <v>6.0384745597839355</v>
      </c>
      <c r="AC24" s="16">
        <v>8.44525146484375</v>
      </c>
      <c r="AD24" s="16">
        <v>7.1646513938903809</v>
      </c>
      <c r="AE24" s="16">
        <v>7.8514752388000488</v>
      </c>
      <c r="AF24" s="16" t="s">
        <v>167</v>
      </c>
      <c r="AG24" s="16" t="s">
        <v>167</v>
      </c>
      <c r="AH24" s="16">
        <v>6.4879565238952637</v>
      </c>
      <c r="AI24" s="16" t="s">
        <v>167</v>
      </c>
      <c r="AJ24" s="16" t="s">
        <v>167</v>
      </c>
      <c r="AK24" s="16" t="s">
        <v>167</v>
      </c>
      <c r="AL24" s="16" t="s">
        <v>18</v>
      </c>
      <c r="AM24" s="16" t="s">
        <v>18</v>
      </c>
      <c r="AN24" s="16" t="s">
        <v>18</v>
      </c>
      <c r="AO24" s="16" t="s">
        <v>18</v>
      </c>
      <c r="AP24" s="16" t="s">
        <v>18</v>
      </c>
      <c r="AQ24" s="16" t="s">
        <v>18</v>
      </c>
      <c r="AR24" s="16" t="s">
        <v>18</v>
      </c>
      <c r="AS24" s="16" t="s">
        <v>71</v>
      </c>
      <c r="AT24" s="16" t="s">
        <v>18</v>
      </c>
      <c r="AU24" s="16">
        <v>69</v>
      </c>
      <c r="AV24" s="16">
        <v>2</v>
      </c>
      <c r="AW24" s="16" t="s">
        <v>18</v>
      </c>
      <c r="AX24">
        <f>K24+L24+M24</f>
        <v>2971.5170000000003</v>
      </c>
      <c r="AY24">
        <f>_xlfn.RANK.AVG(AX24,$AX$4:$AX$34,1)</f>
        <v>26</v>
      </c>
      <c r="AZ24">
        <f>_xlfn.RANK.AVG(Q24,$Q$4:$Q$34,0)</f>
        <v>6</v>
      </c>
      <c r="BA24">
        <f>IF(U24=$AZ$2,1,0)</f>
        <v>0</v>
      </c>
      <c r="BC24">
        <f>($BB$2*AY24)+($BC$2*AZ24)+($BD$2*-BA24)</f>
        <v>15.8</v>
      </c>
      <c r="BD24">
        <f>_xlfn.RANK.AVG(AC24,$AC$4:$AC$34,0)</f>
        <v>12</v>
      </c>
      <c r="BE24">
        <f>_xlfn.RANK.AVG(AB24,$AB$4:$AB$34,0)</f>
        <v>16</v>
      </c>
      <c r="BF24">
        <f>_xlfn.RANK.AVG(Z24,$Z$4:$Z$34,0)</f>
        <v>14.5</v>
      </c>
      <c r="BG24">
        <f>_xlfn.RANK.AVG(AE24,$AE$4:$AE$34,0)</f>
        <v>25</v>
      </c>
      <c r="BH24">
        <f>($BF$2*BD24)+($BG$2*BE24)+($BH$2*BF24)+($BI$2*BG24)</f>
        <v>17.399999999999999</v>
      </c>
      <c r="BJ24">
        <f>_xlfn.RANK.AVG(AH24,$AH$4:$AH$33,0)</f>
        <v>14</v>
      </c>
      <c r="BK24">
        <f>$BK$2*BJ24+$BM$2*BJ24</f>
        <v>14</v>
      </c>
      <c r="BM24">
        <f>(1/3)*BC24+(1/3)*BH24+(1/3)*BK24</f>
        <v>15.733333333333333</v>
      </c>
    </row>
    <row r="25" spans="1:65">
      <c r="A25" s="17" t="s">
        <v>351</v>
      </c>
      <c r="B25" s="17" t="s">
        <v>352</v>
      </c>
      <c r="C25" s="18">
        <v>120438003820</v>
      </c>
      <c r="D25" s="14">
        <v>130.22000122070313</v>
      </c>
      <c r="E25" s="14">
        <v>49.62249755859375</v>
      </c>
      <c r="F25" s="14">
        <v>-1.5836955094011618</v>
      </c>
      <c r="G25" s="14">
        <v>8023468800</v>
      </c>
      <c r="H25" s="14">
        <v>3.2999999523162842</v>
      </c>
      <c r="I25" s="16" t="s">
        <v>30</v>
      </c>
      <c r="J25" s="16" t="s">
        <v>124</v>
      </c>
      <c r="K25" s="15">
        <v>5.6349999999999998</v>
      </c>
      <c r="L25" s="15">
        <v>4.8449999999999998</v>
      </c>
      <c r="M25" s="15">
        <v>9713.8310000000001</v>
      </c>
      <c r="N25" s="16" t="s">
        <v>118</v>
      </c>
      <c r="O25" s="15" t="s">
        <v>18</v>
      </c>
      <c r="P25" s="15" t="s">
        <v>18</v>
      </c>
      <c r="Q25" s="15">
        <v>8.8272638320922852</v>
      </c>
      <c r="R25" s="15">
        <v>4.3358297348022461</v>
      </c>
      <c r="S25" s="16" t="s">
        <v>114</v>
      </c>
      <c r="T25" s="16" t="s">
        <v>114</v>
      </c>
      <c r="U25" s="16" t="s">
        <v>114</v>
      </c>
      <c r="V25" s="16" t="s">
        <v>18</v>
      </c>
      <c r="W25" s="16">
        <v>11</v>
      </c>
      <c r="X25" s="16" t="s">
        <v>18</v>
      </c>
      <c r="Y25" s="16">
        <v>66.363601684570313</v>
      </c>
      <c r="Z25" s="16">
        <v>27.272699356079102</v>
      </c>
      <c r="AA25" s="16" t="s">
        <v>18</v>
      </c>
      <c r="AB25" s="16">
        <v>5.2962756156921387</v>
      </c>
      <c r="AC25" s="16">
        <v>5.9354119300842285</v>
      </c>
      <c r="AD25" s="16">
        <v>6.9401988983154297</v>
      </c>
      <c r="AE25" s="16">
        <v>8.6678657531738281</v>
      </c>
      <c r="AF25" s="16" t="s">
        <v>167</v>
      </c>
      <c r="AG25" s="16" t="s">
        <v>167</v>
      </c>
      <c r="AH25" s="16">
        <v>7.1774663925170898</v>
      </c>
      <c r="AI25" s="16" t="s">
        <v>167</v>
      </c>
      <c r="AJ25" s="16" t="s">
        <v>167</v>
      </c>
      <c r="AK25" s="16" t="s">
        <v>167</v>
      </c>
      <c r="AL25" s="16" t="s">
        <v>18</v>
      </c>
      <c r="AM25" s="16" t="s">
        <v>18</v>
      </c>
      <c r="AN25" s="16" t="s">
        <v>18</v>
      </c>
      <c r="AO25" s="16" t="s">
        <v>18</v>
      </c>
      <c r="AP25" s="16" t="s">
        <v>18</v>
      </c>
      <c r="AQ25" s="16" t="s">
        <v>18</v>
      </c>
      <c r="AR25" s="16" t="s">
        <v>18</v>
      </c>
      <c r="AS25" s="16" t="s">
        <v>66</v>
      </c>
      <c r="AT25" s="16" t="s">
        <v>18</v>
      </c>
      <c r="AU25" s="16">
        <v>96</v>
      </c>
      <c r="AV25" s="16">
        <v>9</v>
      </c>
      <c r="AW25" s="16" t="s">
        <v>18</v>
      </c>
      <c r="AX25">
        <f>K25+L25+M25</f>
        <v>9724.3109999999997</v>
      </c>
      <c r="AY25">
        <f>_xlfn.RANK.AVG(AX25,$AX$4:$AX$34,1)</f>
        <v>30</v>
      </c>
      <c r="AZ25">
        <f>_xlfn.RANK.AVG(Q25,$Q$4:$Q$34,0)</f>
        <v>4</v>
      </c>
      <c r="BA25">
        <f>IF(U25=$AZ$2,1,0)</f>
        <v>1</v>
      </c>
      <c r="BC25">
        <f>($BB$2*AY25)+($BC$2*AZ25)+($BD$2*-BA25)</f>
        <v>17.3</v>
      </c>
      <c r="BD25">
        <f>_xlfn.RANK.AVG(AC25,$AC$4:$AC$34,0)</f>
        <v>28</v>
      </c>
      <c r="BE25">
        <f>_xlfn.RANK.AVG(AB25,$AB$4:$AB$34,0)</f>
        <v>26</v>
      </c>
      <c r="BF25">
        <f>_xlfn.RANK.AVG(Z25,$Z$4:$Z$34,0)</f>
        <v>25.5</v>
      </c>
      <c r="BG25">
        <f>_xlfn.RANK.AVG(AE25,$AE$4:$AE$34,0)</f>
        <v>12</v>
      </c>
      <c r="BH25">
        <f>($BF$2*BD25)+($BG$2*BE25)+($BH$2*BF25)+($BI$2*BG25)</f>
        <v>22.200000000000003</v>
      </c>
      <c r="BJ25">
        <f>_xlfn.RANK.AVG(AH25,$AH$4:$AH$33,0)</f>
        <v>11</v>
      </c>
      <c r="BK25">
        <f>$BK$2*BJ25+$BM$2*BJ25</f>
        <v>11</v>
      </c>
      <c r="BM25">
        <f>(1/3)*BC25+(1/3)*BH25+(1/3)*BK25</f>
        <v>16.833333333333336</v>
      </c>
    </row>
    <row r="26" spans="1:65">
      <c r="A26" s="27" t="s">
        <v>737</v>
      </c>
      <c r="B26" s="27" t="s">
        <v>738</v>
      </c>
      <c r="C26" s="28">
        <v>31101459144</v>
      </c>
      <c r="D26" s="29">
        <v>147</v>
      </c>
      <c r="E26" s="29">
        <v>27.870250701904297</v>
      </c>
      <c r="F26" s="29">
        <v>-7.2703840873544534</v>
      </c>
      <c r="G26" s="29">
        <v>2560243968</v>
      </c>
      <c r="H26" s="29">
        <v>4.9399999976158142</v>
      </c>
      <c r="I26" s="29" t="s">
        <v>30</v>
      </c>
      <c r="J26" s="29" t="s">
        <v>125</v>
      </c>
      <c r="K26" s="30">
        <v>20.818000000000001</v>
      </c>
      <c r="L26" s="30">
        <v>81.608999999999995</v>
      </c>
      <c r="M26" s="30">
        <v>34.823999999999998</v>
      </c>
      <c r="N26" s="26" t="s">
        <v>118</v>
      </c>
      <c r="O26" s="30" t="s">
        <v>18</v>
      </c>
      <c r="P26" s="30" t="s">
        <v>18</v>
      </c>
      <c r="Q26" s="30">
        <v>2.389185905456543</v>
      </c>
      <c r="R26" s="30">
        <v>4.6722292900085449</v>
      </c>
      <c r="S26" s="26" t="s">
        <v>18</v>
      </c>
      <c r="T26" s="26" t="s">
        <v>18</v>
      </c>
      <c r="U26" s="26" t="s">
        <v>18</v>
      </c>
      <c r="V26" s="26" t="s">
        <v>18</v>
      </c>
      <c r="W26" s="26">
        <v>13</v>
      </c>
      <c r="X26" s="26" t="s">
        <v>18</v>
      </c>
      <c r="Y26" s="26">
        <v>64.153800964355469</v>
      </c>
      <c r="Z26" s="26">
        <v>23.076900482177734</v>
      </c>
      <c r="AA26" s="26" t="s">
        <v>18</v>
      </c>
      <c r="AB26" s="26">
        <v>5.5350804328918457</v>
      </c>
      <c r="AC26" s="26">
        <v>8.0582408905029297</v>
      </c>
      <c r="AD26" s="26">
        <v>7.8885178565979004</v>
      </c>
      <c r="AE26" s="26">
        <v>7.483363151550293</v>
      </c>
      <c r="AF26" s="26" t="s">
        <v>167</v>
      </c>
      <c r="AG26" s="26" t="s">
        <v>167</v>
      </c>
      <c r="AH26" s="26">
        <v>5.0337076187133789</v>
      </c>
      <c r="AI26" s="26" t="s">
        <v>167</v>
      </c>
      <c r="AJ26" s="26" t="s">
        <v>167</v>
      </c>
      <c r="AK26" s="26" t="s">
        <v>167</v>
      </c>
      <c r="AL26" s="26" t="s">
        <v>18</v>
      </c>
      <c r="AM26" s="26" t="s">
        <v>18</v>
      </c>
      <c r="AN26" s="26" t="s">
        <v>18</v>
      </c>
      <c r="AO26" s="26">
        <v>0</v>
      </c>
      <c r="AP26" s="26" t="s">
        <v>18</v>
      </c>
      <c r="AQ26" s="26" t="s">
        <v>18</v>
      </c>
      <c r="AR26" s="26" t="s">
        <v>18</v>
      </c>
      <c r="AS26" s="26" t="s">
        <v>71</v>
      </c>
      <c r="AT26" s="26" t="s">
        <v>18</v>
      </c>
      <c r="AU26" s="26">
        <v>84</v>
      </c>
      <c r="AV26" s="26">
        <v>7</v>
      </c>
      <c r="AW26" s="26" t="s">
        <v>18</v>
      </c>
      <c r="AX26">
        <f>K26+L26+M26</f>
        <v>137.25099999999998</v>
      </c>
      <c r="AY26">
        <f>_xlfn.RANK.AVG(AX26,$AX$4:$AX$34,1)</f>
        <v>7</v>
      </c>
      <c r="AZ26">
        <f>_xlfn.RANK.AVG(Q26,$Q$4:$Q$34,0)</f>
        <v>21</v>
      </c>
      <c r="BA26">
        <f>IF(U26=$AZ$2,1,0)</f>
        <v>0</v>
      </c>
      <c r="BC26">
        <f>($BB$2*AY26)+($BC$2*AZ26)+($BD$2*-BA26)</f>
        <v>9.1000000000000014</v>
      </c>
      <c r="BD26">
        <f>_xlfn.RANK.AVG(AC26,$AC$4:$AC$34,0)</f>
        <v>17</v>
      </c>
      <c r="BE26">
        <f>_xlfn.RANK.AVG(AB26,$AB$4:$AB$34,0)</f>
        <v>20</v>
      </c>
      <c r="BF26">
        <f>_xlfn.RANK.AVG(Z26,$Z$4:$Z$34,0)</f>
        <v>30.5</v>
      </c>
      <c r="BG26">
        <f>_xlfn.RANK.AVG(AE26,$AE$4:$AE$34,0)</f>
        <v>29</v>
      </c>
      <c r="BH26">
        <f>($BF$2*BD26)+($BG$2*BE26)+($BH$2*BF26)+($BI$2*BG26)</f>
        <v>24.05</v>
      </c>
      <c r="BJ26">
        <f>_xlfn.RANK.AVG(AH26,$AH$4:$AH$33,0)</f>
        <v>21</v>
      </c>
      <c r="BK26">
        <f>$BK$2*BJ26+$BM$2*BJ26</f>
        <v>21</v>
      </c>
      <c r="BM26">
        <f>(1/3)*BC26+(1/3)*BH26+(1/3)*BK26</f>
        <v>18.049999999999997</v>
      </c>
    </row>
    <row r="27" spans="1:65">
      <c r="A27" s="27" t="s">
        <v>1028</v>
      </c>
      <c r="B27" s="27" t="s">
        <v>1029</v>
      </c>
      <c r="C27" s="28">
        <v>15353741381.580002</v>
      </c>
      <c r="D27" s="29">
        <v>131.58000183105469</v>
      </c>
      <c r="E27" s="29">
        <v>28.129461288452148</v>
      </c>
      <c r="F27" s="29">
        <v>-1.0679061515602495</v>
      </c>
      <c r="G27" s="29">
        <v>2148467936</v>
      </c>
      <c r="H27" s="29">
        <v>4.7099999785423279</v>
      </c>
      <c r="I27" s="29" t="s">
        <v>30</v>
      </c>
      <c r="J27" s="29" t="s">
        <v>128</v>
      </c>
      <c r="K27" s="30">
        <v>6.8150000000000004</v>
      </c>
      <c r="L27" s="30">
        <v>298.452</v>
      </c>
      <c r="M27" s="30">
        <v>0.14099999999999999</v>
      </c>
      <c r="N27" s="26" t="s">
        <v>118</v>
      </c>
      <c r="O27" s="30" t="s">
        <v>18</v>
      </c>
      <c r="P27" s="30" t="s">
        <v>18</v>
      </c>
      <c r="Q27" s="30">
        <v>2.5418872833251953</v>
      </c>
      <c r="R27" s="30">
        <v>1.7266196012496948</v>
      </c>
      <c r="S27" s="26" t="s">
        <v>18</v>
      </c>
      <c r="T27" s="26" t="s">
        <v>18</v>
      </c>
      <c r="U27" s="26" t="s">
        <v>18</v>
      </c>
      <c r="V27" s="26" t="s">
        <v>18</v>
      </c>
      <c r="W27" s="26">
        <v>13</v>
      </c>
      <c r="X27" s="26" t="s">
        <v>18</v>
      </c>
      <c r="Y27" s="26">
        <v>69.461502075195313</v>
      </c>
      <c r="Z27" s="26">
        <v>30.769199371337891</v>
      </c>
      <c r="AA27" s="26" t="s">
        <v>18</v>
      </c>
      <c r="AB27" s="26">
        <v>5.3284215927124023</v>
      </c>
      <c r="AC27" s="26">
        <v>9.4660358428955078</v>
      </c>
      <c r="AD27" s="26">
        <v>7.7407407760620117</v>
      </c>
      <c r="AE27" s="26">
        <v>7.7116570472717285</v>
      </c>
      <c r="AF27" s="26" t="s">
        <v>167</v>
      </c>
      <c r="AG27" s="26" t="s">
        <v>167</v>
      </c>
      <c r="AH27" s="26">
        <v>4.2305135726928711</v>
      </c>
      <c r="AI27" s="26" t="s">
        <v>167</v>
      </c>
      <c r="AJ27" s="26" t="s">
        <v>167</v>
      </c>
      <c r="AK27" s="26" t="s">
        <v>167</v>
      </c>
      <c r="AL27" s="26" t="s">
        <v>18</v>
      </c>
      <c r="AM27" s="26">
        <v>1.2173913043478262</v>
      </c>
      <c r="AN27" s="26">
        <v>46</v>
      </c>
      <c r="AO27" s="26" t="s">
        <v>18</v>
      </c>
      <c r="AP27" s="26" t="s">
        <v>18</v>
      </c>
      <c r="AQ27" s="26" t="s">
        <v>18</v>
      </c>
      <c r="AR27" s="26" t="s">
        <v>18</v>
      </c>
      <c r="AS27" s="26" t="s">
        <v>69</v>
      </c>
      <c r="AT27" s="26" t="s">
        <v>18</v>
      </c>
      <c r="AU27" s="26">
        <v>57</v>
      </c>
      <c r="AV27" s="26">
        <v>2</v>
      </c>
      <c r="AW27" s="26" t="s">
        <v>18</v>
      </c>
      <c r="AX27">
        <f>K27+L27+M27</f>
        <v>305.40800000000002</v>
      </c>
      <c r="AY27">
        <f>_xlfn.RANK.AVG(AX27,$AX$4:$AX$34,1)</f>
        <v>13</v>
      </c>
      <c r="AZ27">
        <f>_xlfn.RANK.AVG(Q27,$Q$4:$Q$34,0)</f>
        <v>20</v>
      </c>
      <c r="BA27">
        <f>IF(U27=$AZ$2,1,0)</f>
        <v>0</v>
      </c>
      <c r="BC27">
        <f>($BB$2*AY27)+($BC$2*AZ27)+($BD$2*-BA27)</f>
        <v>12.15</v>
      </c>
      <c r="BD27">
        <f>_xlfn.RANK.AVG(AC27,$AC$4:$AC$34,0)</f>
        <v>3</v>
      </c>
      <c r="BE27">
        <f>_xlfn.RANK.AVG(AB27,$AB$4:$AB$34,0)</f>
        <v>25</v>
      </c>
      <c r="BF27">
        <f>_xlfn.RANK.AVG(Z27,$Z$4:$Z$34,0)</f>
        <v>17.5</v>
      </c>
      <c r="BG27">
        <f>_xlfn.RANK.AVG(AE27,$AE$4:$AE$34,0)</f>
        <v>27</v>
      </c>
      <c r="BH27">
        <f>($BF$2*BD27)+($BG$2*BE27)+($BH$2*BF27)+($BI$2*BG27)</f>
        <v>18.600000000000001</v>
      </c>
      <c r="BJ27">
        <f>_xlfn.RANK.AVG(AH27,$AH$4:$AH$33,0)</f>
        <v>23.5</v>
      </c>
      <c r="BK27">
        <f>$BK$2*BJ27+$BM$2*BJ27</f>
        <v>23.5</v>
      </c>
      <c r="BM27">
        <f>(1/3)*BC27+(1/3)*BH27+(1/3)*BK27</f>
        <v>18.083333333333332</v>
      </c>
    </row>
    <row r="28" spans="1:65">
      <c r="A28" s="17" t="s">
        <v>393</v>
      </c>
      <c r="B28" s="17" t="s">
        <v>394</v>
      </c>
      <c r="C28" s="18">
        <v>92146532778.720001</v>
      </c>
      <c r="D28" s="14">
        <v>197.58999633789063</v>
      </c>
      <c r="E28" s="14">
        <v>48.895683288574219</v>
      </c>
      <c r="F28" s="14">
        <v>-8.4723031921600906</v>
      </c>
      <c r="G28" s="14">
        <v>11144199936</v>
      </c>
      <c r="H28" s="14">
        <v>3.1800000071525574</v>
      </c>
      <c r="I28" s="16" t="s">
        <v>30</v>
      </c>
      <c r="J28" s="16" t="s">
        <v>125</v>
      </c>
      <c r="K28" s="15">
        <v>654.08100000000002</v>
      </c>
      <c r="L28" s="15">
        <v>580.41700000000003</v>
      </c>
      <c r="M28" s="15">
        <v>5688.6469999999999</v>
      </c>
      <c r="N28" s="16" t="s">
        <v>118</v>
      </c>
      <c r="O28" s="15" t="s">
        <v>18</v>
      </c>
      <c r="P28" s="15" t="s">
        <v>18</v>
      </c>
      <c r="Q28" s="15">
        <v>5.7818713188171387</v>
      </c>
      <c r="R28" s="15">
        <v>1.849879264831543</v>
      </c>
      <c r="S28" s="16" t="s">
        <v>18</v>
      </c>
      <c r="T28" s="16" t="s">
        <v>18</v>
      </c>
      <c r="U28" s="16" t="s">
        <v>18</v>
      </c>
      <c r="V28" s="16" t="s">
        <v>18</v>
      </c>
      <c r="W28" s="16">
        <v>13</v>
      </c>
      <c r="X28" s="16" t="s">
        <v>18</v>
      </c>
      <c r="Y28" s="16">
        <v>65.076896667480469</v>
      </c>
      <c r="Z28" s="16">
        <v>38.461498260498047</v>
      </c>
      <c r="AA28" s="16" t="s">
        <v>18</v>
      </c>
      <c r="AB28" s="16">
        <v>8.5619840621948242</v>
      </c>
      <c r="AC28" s="16">
        <v>8.6652431488037109</v>
      </c>
      <c r="AD28" s="16">
        <v>8.0688199996948242</v>
      </c>
      <c r="AE28" s="16">
        <v>8.5170249938964844</v>
      </c>
      <c r="AF28" s="16" t="s">
        <v>167</v>
      </c>
      <c r="AG28" s="16" t="s">
        <v>167</v>
      </c>
      <c r="AH28" s="16">
        <v>3.250403881072998</v>
      </c>
      <c r="AI28" s="16" t="s">
        <v>167</v>
      </c>
      <c r="AJ28" s="16" t="s">
        <v>167</v>
      </c>
      <c r="AK28" s="16" t="s">
        <v>167</v>
      </c>
      <c r="AL28" s="16" t="s">
        <v>18</v>
      </c>
      <c r="AM28" s="16" t="s">
        <v>18</v>
      </c>
      <c r="AN28" s="16">
        <v>30</v>
      </c>
      <c r="AO28" s="16" t="s">
        <v>18</v>
      </c>
      <c r="AP28" s="16" t="s">
        <v>18</v>
      </c>
      <c r="AQ28" s="16" t="s">
        <v>18</v>
      </c>
      <c r="AR28" s="16" t="s">
        <v>18</v>
      </c>
      <c r="AS28" s="16" t="s">
        <v>67</v>
      </c>
      <c r="AT28" s="16" t="s">
        <v>18</v>
      </c>
      <c r="AU28" s="16">
        <v>75</v>
      </c>
      <c r="AV28" s="16">
        <v>1</v>
      </c>
      <c r="AW28" s="16" t="s">
        <v>18</v>
      </c>
      <c r="AX28">
        <f>K28+L28+M28</f>
        <v>6923.1450000000004</v>
      </c>
      <c r="AY28">
        <f>_xlfn.RANK.AVG(AX28,$AX$4:$AX$34,1)</f>
        <v>29</v>
      </c>
      <c r="AZ28">
        <f>_xlfn.RANK.AVG(Q28,$Q$4:$Q$34,0)</f>
        <v>12</v>
      </c>
      <c r="BA28">
        <f>IF(U28=$AZ$2,1,0)</f>
        <v>0</v>
      </c>
      <c r="BC28">
        <f>($BB$2*AY28)+($BC$2*AZ28)+($BD$2*-BA28)</f>
        <v>18.950000000000003</v>
      </c>
      <c r="BD28">
        <f>_xlfn.RANK.AVG(AC28,$AC$4:$AC$34,0)</f>
        <v>9</v>
      </c>
      <c r="BE28">
        <f>_xlfn.RANK.AVG(AB28,$AB$4:$AB$34,0)</f>
        <v>3</v>
      </c>
      <c r="BF28">
        <f>_xlfn.RANK.AVG(Z28,$Z$4:$Z$34,0)</f>
        <v>8</v>
      </c>
      <c r="BG28">
        <f>_xlfn.RANK.AVG(AE28,$AE$4:$AE$34,0)</f>
        <v>16</v>
      </c>
      <c r="BH28">
        <f>($BF$2*BD28)+($BG$2*BE28)+($BH$2*BF28)+($BI$2*BG28)</f>
        <v>9.3999999999999986</v>
      </c>
      <c r="BJ28">
        <f>_xlfn.RANK.AVG(AH28,$AH$4:$AH$33,0)</f>
        <v>26.5</v>
      </c>
      <c r="BK28">
        <f>$BK$2*BJ28+$BM$2*BJ28</f>
        <v>26.5</v>
      </c>
      <c r="BM28">
        <f>(1/3)*BC28+(1/3)*BH28+(1/3)*BK28</f>
        <v>18.283333333333331</v>
      </c>
    </row>
    <row r="29" spans="1:65">
      <c r="A29" s="17" t="s">
        <v>557</v>
      </c>
      <c r="B29" s="17" t="s">
        <v>558</v>
      </c>
      <c r="C29" s="18">
        <v>50980308160.160004</v>
      </c>
      <c r="D29" s="14">
        <v>156.49000549316406</v>
      </c>
      <c r="E29" s="14">
        <v>23.878705978393555</v>
      </c>
      <c r="F29" s="14">
        <v>11.138842372109735</v>
      </c>
      <c r="G29" s="14">
        <v>5658835968</v>
      </c>
      <c r="H29" s="14">
        <v>6.9800000190734863</v>
      </c>
      <c r="I29" s="16" t="s">
        <v>30</v>
      </c>
      <c r="J29" s="16" t="s">
        <v>126</v>
      </c>
      <c r="K29" s="15">
        <v>22.844000000000001</v>
      </c>
      <c r="L29" s="15">
        <v>181.70599999999999</v>
      </c>
      <c r="M29" s="15">
        <v>1633.5119999999999</v>
      </c>
      <c r="N29" s="16" t="s">
        <v>118</v>
      </c>
      <c r="O29" s="15" t="s">
        <v>18</v>
      </c>
      <c r="P29" s="15" t="s">
        <v>18</v>
      </c>
      <c r="Q29" s="15">
        <v>6.4136638641357422</v>
      </c>
      <c r="R29" s="15">
        <v>3.5040407180786133</v>
      </c>
      <c r="S29" s="16" t="s">
        <v>18</v>
      </c>
      <c r="T29" s="16" t="s">
        <v>18</v>
      </c>
      <c r="U29" s="16" t="s">
        <v>18</v>
      </c>
      <c r="V29" s="16" t="s">
        <v>18</v>
      </c>
      <c r="W29" s="16">
        <v>14</v>
      </c>
      <c r="X29" s="16" t="s">
        <v>18</v>
      </c>
      <c r="Y29" s="16">
        <v>67</v>
      </c>
      <c r="Z29" s="16">
        <v>28.571399688720703</v>
      </c>
      <c r="AA29" s="16" t="s">
        <v>18</v>
      </c>
      <c r="AB29" s="16">
        <v>3.6758499145507813</v>
      </c>
      <c r="AC29" s="16">
        <v>5.6536884307861328</v>
      </c>
      <c r="AD29" s="16">
        <v>4.5846571922302246</v>
      </c>
      <c r="AE29" s="16">
        <v>8.6498222351074219</v>
      </c>
      <c r="AF29" s="16" t="s">
        <v>167</v>
      </c>
      <c r="AG29" s="16" t="s">
        <v>167</v>
      </c>
      <c r="AH29" s="16">
        <v>4.6875791549682617</v>
      </c>
      <c r="AI29" s="16" t="s">
        <v>167</v>
      </c>
      <c r="AJ29" s="16" t="s">
        <v>167</v>
      </c>
      <c r="AK29" s="16" t="s">
        <v>167</v>
      </c>
      <c r="AL29" s="16" t="s">
        <v>18</v>
      </c>
      <c r="AM29" s="16" t="s">
        <v>18</v>
      </c>
      <c r="AN29" s="16" t="s">
        <v>18</v>
      </c>
      <c r="AO29" s="16" t="s">
        <v>18</v>
      </c>
      <c r="AP29" s="16" t="s">
        <v>18</v>
      </c>
      <c r="AQ29" s="16" t="s">
        <v>18</v>
      </c>
      <c r="AR29" s="16" t="s">
        <v>18</v>
      </c>
      <c r="AS29" s="16" t="s">
        <v>69</v>
      </c>
      <c r="AT29" s="16" t="s">
        <v>18</v>
      </c>
      <c r="AU29" s="16">
        <v>59</v>
      </c>
      <c r="AV29" s="16">
        <v>10</v>
      </c>
      <c r="AW29" s="16" t="s">
        <v>18</v>
      </c>
      <c r="AX29">
        <f>K29+L29+M29</f>
        <v>1838.0619999999999</v>
      </c>
      <c r="AY29">
        <f>_xlfn.RANK.AVG(AX29,$AX$4:$AX$34,1)</f>
        <v>24</v>
      </c>
      <c r="AZ29">
        <f>_xlfn.RANK.AVG(Q29,$Q$4:$Q$34,0)</f>
        <v>8</v>
      </c>
      <c r="BA29">
        <f>IF(U29=$AZ$2,1,0)</f>
        <v>0</v>
      </c>
      <c r="BC29">
        <f>($BB$2*AY29)+($BC$2*AZ29)+($BD$2*-BA29)</f>
        <v>15.200000000000001</v>
      </c>
      <c r="BD29">
        <f>_xlfn.RANK.AVG(AC29,$AC$4:$AC$34,0)</f>
        <v>30</v>
      </c>
      <c r="BE29">
        <f>_xlfn.RANK.AVG(AB29,$AB$4:$AB$34,0)</f>
        <v>31</v>
      </c>
      <c r="BF29">
        <f>_xlfn.RANK.AVG(Z29,$Z$4:$Z$34,0)</f>
        <v>24</v>
      </c>
      <c r="BG29">
        <f>_xlfn.RANK.AVG(AE29,$AE$4:$AE$34,0)</f>
        <v>14</v>
      </c>
      <c r="BH29">
        <f>($BF$2*BD29)+($BG$2*BE29)+($BH$2*BF29)+($BI$2*BG29)</f>
        <v>24.25</v>
      </c>
      <c r="BJ29">
        <f>_xlfn.RANK.AVG(AH29,$AH$4:$AH$33,0)</f>
        <v>22</v>
      </c>
      <c r="BK29">
        <f>$BK$2*BJ29+$BM$2*BJ29</f>
        <v>22</v>
      </c>
      <c r="BM29">
        <f>(1/3)*BC29+(1/3)*BH29+(1/3)*BK29</f>
        <v>20.483333333333331</v>
      </c>
    </row>
    <row r="30" spans="1:65">
      <c r="A30" s="27" t="s">
        <v>665</v>
      </c>
      <c r="B30" s="27" t="s">
        <v>666</v>
      </c>
      <c r="C30" s="28">
        <v>39452340408.599991</v>
      </c>
      <c r="D30" s="29">
        <v>96.599998474121094</v>
      </c>
      <c r="E30" s="29">
        <v>102.00428771972656</v>
      </c>
      <c r="F30" s="29">
        <v>10.538962294080999</v>
      </c>
      <c r="G30" s="29">
        <v>2455040960</v>
      </c>
      <c r="H30" s="29">
        <v>0.92999999225139618</v>
      </c>
      <c r="I30" s="29" t="s">
        <v>30</v>
      </c>
      <c r="J30" s="29" t="s">
        <v>47</v>
      </c>
      <c r="K30" s="30">
        <v>1.919</v>
      </c>
      <c r="L30" s="30">
        <v>8.6389999999999993</v>
      </c>
      <c r="M30" s="30">
        <v>36.412999999999997</v>
      </c>
      <c r="N30" s="26" t="s">
        <v>118</v>
      </c>
      <c r="O30" s="30" t="s">
        <v>18</v>
      </c>
      <c r="P30" s="30" t="s">
        <v>18</v>
      </c>
      <c r="Q30" s="30" t="s">
        <v>167</v>
      </c>
      <c r="R30" s="30">
        <v>4.6146378517150879</v>
      </c>
      <c r="S30" s="26" t="s">
        <v>18</v>
      </c>
      <c r="T30" s="26" t="s">
        <v>18</v>
      </c>
      <c r="U30" s="26" t="s">
        <v>18</v>
      </c>
      <c r="V30" s="26" t="s">
        <v>18</v>
      </c>
      <c r="W30" s="26">
        <v>9</v>
      </c>
      <c r="X30" s="26" t="s">
        <v>18</v>
      </c>
      <c r="Y30" s="26">
        <v>63.888900756835938</v>
      </c>
      <c r="Z30" s="26">
        <v>33.333301544189453</v>
      </c>
      <c r="AA30" s="26" t="s">
        <v>18</v>
      </c>
      <c r="AB30" s="26">
        <v>5.5045080184936523</v>
      </c>
      <c r="AC30" s="26">
        <v>7.8053507804870605</v>
      </c>
      <c r="AD30" s="26">
        <v>5.3578786849975586</v>
      </c>
      <c r="AE30" s="26">
        <v>9.0123119354248047</v>
      </c>
      <c r="AF30" s="26" t="s">
        <v>167</v>
      </c>
      <c r="AG30" s="26" t="s">
        <v>167</v>
      </c>
      <c r="AH30" s="26">
        <v>3.873032808303833</v>
      </c>
      <c r="AI30" s="26">
        <v>0.7653312087059021</v>
      </c>
      <c r="AJ30" s="26" t="s">
        <v>167</v>
      </c>
      <c r="AK30" s="26" t="s">
        <v>167</v>
      </c>
      <c r="AL30" s="26" t="s">
        <v>18</v>
      </c>
      <c r="AM30" s="26" t="s">
        <v>18</v>
      </c>
      <c r="AN30" s="26" t="s">
        <v>18</v>
      </c>
      <c r="AO30" s="26">
        <v>0</v>
      </c>
      <c r="AP30" s="26" t="s">
        <v>18</v>
      </c>
      <c r="AQ30" s="26" t="s">
        <v>114</v>
      </c>
      <c r="AR30" s="26" t="s">
        <v>18</v>
      </c>
      <c r="AS30" s="26" t="s">
        <v>71</v>
      </c>
      <c r="AT30" s="26" t="s">
        <v>18</v>
      </c>
      <c r="AU30" s="26">
        <v>67</v>
      </c>
      <c r="AV30" s="26">
        <v>3</v>
      </c>
      <c r="AW30" s="26" t="s">
        <v>18</v>
      </c>
      <c r="AX30">
        <f>K30+L30+M30</f>
        <v>46.970999999999997</v>
      </c>
      <c r="AY30">
        <f>_xlfn.RANK.AVG(AX30,$AX$4:$AX$34,1)</f>
        <v>1</v>
      </c>
      <c r="AZ30" t="e">
        <f>_xlfn.RANK.AVG(Q30,$Q$4:$Q$34,0)</f>
        <v>#VALUE!</v>
      </c>
      <c r="BA30">
        <f>IF(U30=$AZ$2,1,0)</f>
        <v>0</v>
      </c>
      <c r="BC30" t="e">
        <f>($BB$2*AY30)+($BC$2*AZ30)+($BD$2*-BA30)</f>
        <v>#VALUE!</v>
      </c>
      <c r="BD30">
        <f>_xlfn.RANK.AVG(AC30,$AC$4:$AC$34,0)</f>
        <v>18</v>
      </c>
      <c r="BE30">
        <f>_xlfn.RANK.AVG(AB30,$AB$4:$AB$34,0)</f>
        <v>22</v>
      </c>
      <c r="BF30">
        <f>_xlfn.RANK.AVG(Z30,$Z$4:$Z$34,0)</f>
        <v>14.5</v>
      </c>
      <c r="BG30">
        <f>_xlfn.RANK.AVG(AE30,$AE$4:$AE$34,0)</f>
        <v>8</v>
      </c>
      <c r="BH30">
        <f>($BF$2*BD30)+($BG$2*BE30)+($BH$2*BF30)+($BI$2*BG30)</f>
        <v>15.3</v>
      </c>
      <c r="BJ30">
        <f>_xlfn.RANK.AVG(AH30,$AH$4:$AH$33,0)</f>
        <v>25</v>
      </c>
      <c r="BK30">
        <f>$BK$2*BJ30+$BM$2*BJ30</f>
        <v>25</v>
      </c>
      <c r="BM30" t="e">
        <f>(1/3)*BC30+(1/3)*BH30+(1/3)*BK30</f>
        <v>#VALUE!</v>
      </c>
    </row>
    <row r="31" spans="1:65">
      <c r="A31" s="27" t="s">
        <v>791</v>
      </c>
      <c r="B31" s="27" t="s">
        <v>792</v>
      </c>
      <c r="C31" s="28">
        <v>26200533111.479996</v>
      </c>
      <c r="D31" s="29">
        <v>35.909999847412109</v>
      </c>
      <c r="E31" s="29">
        <v>34.854907989501953</v>
      </c>
      <c r="F31" s="29">
        <v>4.3148370533446112</v>
      </c>
      <c r="G31" s="29">
        <v>7673999872</v>
      </c>
      <c r="H31" s="29">
        <v>1.1500000208616257</v>
      </c>
      <c r="I31" s="29" t="s">
        <v>30</v>
      </c>
      <c r="J31" s="29" t="s">
        <v>125</v>
      </c>
      <c r="K31" s="30">
        <v>372.26100000000002</v>
      </c>
      <c r="L31" s="30">
        <v>451.09</v>
      </c>
      <c r="M31" s="30">
        <v>1228.693</v>
      </c>
      <c r="N31" s="26" t="s">
        <v>118</v>
      </c>
      <c r="O31" s="30" t="s">
        <v>18</v>
      </c>
      <c r="P31" s="30" t="s">
        <v>18</v>
      </c>
      <c r="Q31" s="30" t="s">
        <v>167</v>
      </c>
      <c r="R31" s="30" t="s">
        <v>167</v>
      </c>
      <c r="S31" s="26" t="s">
        <v>18</v>
      </c>
      <c r="T31" s="26" t="s">
        <v>18</v>
      </c>
      <c r="U31" s="26" t="s">
        <v>18</v>
      </c>
      <c r="V31" s="26" t="s">
        <v>18</v>
      </c>
      <c r="W31" s="26">
        <v>10</v>
      </c>
      <c r="X31" s="26" t="s">
        <v>18</v>
      </c>
      <c r="Y31" s="26">
        <v>62.400001525878906</v>
      </c>
      <c r="Z31" s="26">
        <v>40</v>
      </c>
      <c r="AA31" s="26" t="s">
        <v>18</v>
      </c>
      <c r="AB31" s="26">
        <v>8.964411735534668</v>
      </c>
      <c r="AC31" s="26">
        <v>9.1517915725708008</v>
      </c>
      <c r="AD31" s="26">
        <v>7.9936981201171875</v>
      </c>
      <c r="AE31" s="26">
        <v>9.3671293258666992</v>
      </c>
      <c r="AF31" s="26" t="s">
        <v>167</v>
      </c>
      <c r="AG31" s="26" t="s">
        <v>167</v>
      </c>
      <c r="AH31" s="26" t="s">
        <v>167</v>
      </c>
      <c r="AI31" s="26" t="s">
        <v>167</v>
      </c>
      <c r="AJ31" s="26" t="s">
        <v>167</v>
      </c>
      <c r="AK31" s="26">
        <v>6.3261394500732422</v>
      </c>
      <c r="AL31" s="26" t="s">
        <v>18</v>
      </c>
      <c r="AM31" s="26" t="s">
        <v>18</v>
      </c>
      <c r="AN31" s="26" t="s">
        <v>18</v>
      </c>
      <c r="AO31" s="26">
        <v>25.399999618530273</v>
      </c>
      <c r="AP31" s="26" t="s">
        <v>18</v>
      </c>
      <c r="AQ31" s="26" t="s">
        <v>18</v>
      </c>
      <c r="AR31" s="26" t="s">
        <v>18</v>
      </c>
      <c r="AS31" s="26" t="s">
        <v>67</v>
      </c>
      <c r="AT31" s="26" t="s">
        <v>18</v>
      </c>
      <c r="AU31" s="26">
        <v>96</v>
      </c>
      <c r="AV31" s="26">
        <v>3</v>
      </c>
      <c r="AW31" s="26" t="s">
        <v>18</v>
      </c>
      <c r="AX31">
        <f>K31+L31+M31</f>
        <v>2052.0439999999999</v>
      </c>
      <c r="AY31">
        <f>_xlfn.RANK.AVG(AX31,$AX$4:$AX$34,1)</f>
        <v>25</v>
      </c>
      <c r="AZ31" t="e">
        <f>_xlfn.RANK.AVG(Q31,$Q$4:$Q$34,0)</f>
        <v>#VALUE!</v>
      </c>
      <c r="BA31">
        <f>IF(U31=$AZ$2,1,0)</f>
        <v>0</v>
      </c>
      <c r="BC31" t="e">
        <f>($BB$2*AY31)+($BC$2*AZ31)+($BD$2*-BA31)</f>
        <v>#VALUE!</v>
      </c>
      <c r="BD31">
        <f>_xlfn.RANK.AVG(AC31,$AC$4:$AC$34,0)</f>
        <v>4</v>
      </c>
      <c r="BE31">
        <f>_xlfn.RANK.AVG(AB31,$AB$4:$AB$34,0)</f>
        <v>2</v>
      </c>
      <c r="BF31">
        <f>_xlfn.RANK.AVG(Z31,$Z$4:$Z$34,0)</f>
        <v>6</v>
      </c>
      <c r="BG31">
        <f>_xlfn.RANK.AVG(AE31,$AE$4:$AE$34,0)</f>
        <v>3</v>
      </c>
      <c r="BH31">
        <f>($BF$2*BD31)+($BG$2*BE31)+($BH$2*BF31)+($BI$2*BG31)</f>
        <v>3.6</v>
      </c>
      <c r="BJ31" t="e">
        <f>_xlfn.RANK.AVG(AH31,$AH$4:$AH$33,0)</f>
        <v>#VALUE!</v>
      </c>
      <c r="BK31" t="e">
        <f>$BK$2*BJ31+$BM$2*BJ31</f>
        <v>#VALUE!</v>
      </c>
      <c r="BM31" t="e">
        <f>(1/3)*BC31+(1/3)*BH31+(1/3)*BK31</f>
        <v>#VALUE!</v>
      </c>
    </row>
    <row r="32" spans="1:65">
      <c r="A32" s="17" t="s">
        <v>424</v>
      </c>
      <c r="B32" s="17" t="s">
        <v>425</v>
      </c>
      <c r="C32" s="18">
        <v>78093920503.169998</v>
      </c>
      <c r="D32" s="14">
        <v>825.33001708984375</v>
      </c>
      <c r="E32" s="14">
        <v>80.472000122070313</v>
      </c>
      <c r="F32" s="14">
        <v>2.9758436167986568</v>
      </c>
      <c r="G32" s="14">
        <v>8188135936</v>
      </c>
      <c r="H32" s="14">
        <v>10.340000152587891</v>
      </c>
      <c r="I32" s="16" t="s">
        <v>30</v>
      </c>
      <c r="J32" s="16" t="s">
        <v>125</v>
      </c>
      <c r="K32" s="15">
        <v>40.36</v>
      </c>
      <c r="L32" s="15">
        <v>2492.2719999999999</v>
      </c>
      <c r="M32" s="15">
        <v>1600.28</v>
      </c>
      <c r="N32" s="16" t="s">
        <v>118</v>
      </c>
      <c r="O32" s="15" t="s">
        <v>18</v>
      </c>
      <c r="P32" s="15" t="s">
        <v>18</v>
      </c>
      <c r="Q32" s="15" t="s">
        <v>18</v>
      </c>
      <c r="R32" s="15">
        <v>9.2730112075805664</v>
      </c>
      <c r="S32" s="16" t="s">
        <v>114</v>
      </c>
      <c r="T32" s="16" t="s">
        <v>114</v>
      </c>
      <c r="U32" s="16" t="s">
        <v>18</v>
      </c>
      <c r="V32" s="16" t="s">
        <v>114</v>
      </c>
      <c r="W32" s="16">
        <v>10</v>
      </c>
      <c r="X32" s="16" t="s">
        <v>18</v>
      </c>
      <c r="Y32" s="16">
        <v>62.200000762939453</v>
      </c>
      <c r="Z32" s="16">
        <v>40</v>
      </c>
      <c r="AA32" s="16" t="s">
        <v>18</v>
      </c>
      <c r="AB32" s="16">
        <v>6.1289358139038086</v>
      </c>
      <c r="AC32" s="16">
        <v>5.6295742988586426</v>
      </c>
      <c r="AD32" s="16">
        <v>8.2826662063598633</v>
      </c>
      <c r="AE32" s="16">
        <v>8.0166130065917969</v>
      </c>
      <c r="AF32" s="16" t="s">
        <v>167</v>
      </c>
      <c r="AG32" s="16" t="s">
        <v>167</v>
      </c>
      <c r="AH32" s="16" t="s">
        <v>18</v>
      </c>
      <c r="AI32" s="16">
        <v>9.2941179275512695</v>
      </c>
      <c r="AJ32" s="16" t="s">
        <v>167</v>
      </c>
      <c r="AK32" s="16" t="s">
        <v>167</v>
      </c>
      <c r="AL32" s="16" t="s">
        <v>18</v>
      </c>
      <c r="AM32" s="16" t="s">
        <v>18</v>
      </c>
      <c r="AN32" s="16">
        <v>27</v>
      </c>
      <c r="AO32" s="16" t="s">
        <v>18</v>
      </c>
      <c r="AP32" s="16" t="s">
        <v>18</v>
      </c>
      <c r="AQ32" s="16" t="s">
        <v>18</v>
      </c>
      <c r="AR32" s="16" t="s">
        <v>18</v>
      </c>
      <c r="AS32" s="16" t="s">
        <v>67</v>
      </c>
      <c r="AT32" s="16" t="s">
        <v>18</v>
      </c>
      <c r="AU32" s="16">
        <v>91</v>
      </c>
      <c r="AV32" s="16">
        <v>4</v>
      </c>
      <c r="AW32" s="16" t="s">
        <v>18</v>
      </c>
      <c r="AX32">
        <f>K32+L32+M32</f>
        <v>4132.9120000000003</v>
      </c>
      <c r="AY32">
        <f>_xlfn.RANK.AVG(AX32,$AX$4:$AX$34,1)</f>
        <v>27</v>
      </c>
      <c r="AZ32" t="e">
        <f>_xlfn.RANK.AVG(Q32,$Q$4:$Q$34,0)</f>
        <v>#VALUE!</v>
      </c>
      <c r="BA32">
        <f>IF(U32=$AZ$2,1,0)</f>
        <v>0</v>
      </c>
      <c r="BC32" t="e">
        <f>($BB$2*AY32)+($BC$2*AZ32)+($BD$2*-BA32)</f>
        <v>#VALUE!</v>
      </c>
      <c r="BD32">
        <f>_xlfn.RANK.AVG(AC32,$AC$4:$AC$34,0)</f>
        <v>31</v>
      </c>
      <c r="BE32">
        <f>_xlfn.RANK.AVG(AB32,$AB$4:$AB$34,0)</f>
        <v>15</v>
      </c>
      <c r="BF32">
        <f>_xlfn.RANK.AVG(Z32,$Z$4:$Z$34,0)</f>
        <v>6</v>
      </c>
      <c r="BG32">
        <f>_xlfn.RANK.AVG(AE32,$AE$4:$AE$34,0)</f>
        <v>21</v>
      </c>
      <c r="BH32">
        <f>($BF$2*BD32)+($BG$2*BE32)+($BH$2*BF32)+($BI$2*BG32)</f>
        <v>19</v>
      </c>
      <c r="BJ32" t="e">
        <f>_xlfn.RANK.AVG(AH32,$AH$4:$AH$33,0)</f>
        <v>#VALUE!</v>
      </c>
      <c r="BK32" t="e">
        <f>$BK$2*BJ32</f>
        <v>#VALUE!</v>
      </c>
      <c r="BM32" t="e">
        <f>(1/3)*BC32+(1/3)*BH32+(1/3)*BK32</f>
        <v>#VALUE!</v>
      </c>
    </row>
    <row r="33" spans="1:65">
      <c r="A33" s="17" t="s">
        <v>593</v>
      </c>
      <c r="B33" s="17" t="s">
        <v>594</v>
      </c>
      <c r="C33" s="18">
        <v>45812930279.999992</v>
      </c>
      <c r="D33" s="14">
        <v>144.03999328613281</v>
      </c>
      <c r="E33" s="14">
        <v>135.43843078613281</v>
      </c>
      <c r="F33" s="14">
        <v>7.9436010477606622</v>
      </c>
      <c r="G33" s="14">
        <v>5477059968</v>
      </c>
      <c r="H33" s="14">
        <v>3.030000101774931</v>
      </c>
      <c r="I33" s="16" t="s">
        <v>30</v>
      </c>
      <c r="J33" s="16" t="s">
        <v>125</v>
      </c>
      <c r="K33" s="15">
        <v>46.149000000000001</v>
      </c>
      <c r="L33" s="15">
        <v>2358.0360000000001</v>
      </c>
      <c r="M33" s="15">
        <v>2962.5439999999999</v>
      </c>
      <c r="N33" s="16" t="s">
        <v>118</v>
      </c>
      <c r="O33" s="15" t="s">
        <v>18</v>
      </c>
      <c r="P33" s="15" t="s">
        <v>18</v>
      </c>
      <c r="Q33" s="15" t="s">
        <v>18</v>
      </c>
      <c r="R33" s="15">
        <v>6.075737476348877</v>
      </c>
      <c r="S33" s="16" t="s">
        <v>114</v>
      </c>
      <c r="T33" s="16" t="s">
        <v>18</v>
      </c>
      <c r="U33" s="16" t="s">
        <v>114</v>
      </c>
      <c r="V33" s="16" t="s">
        <v>114</v>
      </c>
      <c r="W33" s="16">
        <v>8</v>
      </c>
      <c r="X33" s="16" t="s">
        <v>18</v>
      </c>
      <c r="Y33" s="16">
        <v>60.75</v>
      </c>
      <c r="Z33" s="16">
        <v>25</v>
      </c>
      <c r="AA33" s="16" t="s">
        <v>18</v>
      </c>
      <c r="AB33" s="16">
        <v>6.7493925094604492</v>
      </c>
      <c r="AC33" s="16">
        <v>7.5702123641967773</v>
      </c>
      <c r="AD33" s="16">
        <v>8.0026788711547852</v>
      </c>
      <c r="AE33" s="16">
        <v>9.3298797607421875</v>
      </c>
      <c r="AF33" s="16" t="s">
        <v>167</v>
      </c>
      <c r="AG33" s="16" t="s">
        <v>167</v>
      </c>
      <c r="AH33" s="16" t="s">
        <v>18</v>
      </c>
      <c r="AI33" s="16">
        <v>8.9411764144897461</v>
      </c>
      <c r="AJ33" s="16" t="s">
        <v>167</v>
      </c>
      <c r="AK33" s="16" t="s">
        <v>167</v>
      </c>
      <c r="AL33" s="16" t="s">
        <v>18</v>
      </c>
      <c r="AM33" s="16" t="s">
        <v>18</v>
      </c>
      <c r="AN33" s="16" t="s">
        <v>18</v>
      </c>
      <c r="AO33" s="16" t="s">
        <v>18</v>
      </c>
      <c r="AP33" s="16" t="s">
        <v>18</v>
      </c>
      <c r="AQ33" s="16" t="s">
        <v>18</v>
      </c>
      <c r="AR33" s="16" t="s">
        <v>18</v>
      </c>
      <c r="AS33" s="16" t="s">
        <v>67</v>
      </c>
      <c r="AT33" s="16" t="s">
        <v>18</v>
      </c>
      <c r="AU33" s="16">
        <v>92</v>
      </c>
      <c r="AV33" s="16">
        <v>8</v>
      </c>
      <c r="AW33" s="16" t="s">
        <v>18</v>
      </c>
      <c r="AX33">
        <f>K33+L33+M33</f>
        <v>5366.7289999999994</v>
      </c>
      <c r="AY33">
        <f>_xlfn.RANK.AVG(AX33,$AX$4:$AX$34,1)</f>
        <v>28</v>
      </c>
      <c r="AZ33" t="e">
        <f>_xlfn.RANK.AVG(Q33,$Q$4:$Q$34,0)</f>
        <v>#VALUE!</v>
      </c>
      <c r="BA33">
        <f>IF(U33=$AZ$2,1,0)</f>
        <v>1</v>
      </c>
      <c r="BC33" t="e">
        <f>($BB$2*AY33)+($BC$2*AZ33)+($BD$2*-BA33)</f>
        <v>#VALUE!</v>
      </c>
      <c r="BD33">
        <f>_xlfn.RANK.AVG(AC33,$AC$4:$AC$34,0)</f>
        <v>20</v>
      </c>
      <c r="BE33">
        <f>_xlfn.RANK.AVG(AB33,$AB$4:$AB$34,0)</f>
        <v>12</v>
      </c>
      <c r="BF33">
        <f>_xlfn.RANK.AVG(Z33,$Z$4:$Z$34,0)</f>
        <v>28</v>
      </c>
      <c r="BG33">
        <f>_xlfn.RANK.AVG(AE33,$AE$4:$AE$34,0)</f>
        <v>4</v>
      </c>
      <c r="BH33">
        <f>($BF$2*BD33)+($BG$2*BE33)+($BH$2*BF33)+($BI$2*BG33)</f>
        <v>14.8</v>
      </c>
      <c r="BJ33" t="e">
        <f>_xlfn.RANK.AVG(AH33,$AH$4:$AH$33,0)</f>
        <v>#VALUE!</v>
      </c>
      <c r="BK33" t="e">
        <f>$BK$2*BJ33+$BM$2*BJ33</f>
        <v>#VALUE!</v>
      </c>
      <c r="BM33" t="e">
        <f>(1/3)*BC33+(1/3)*BH33+(1/3)*BK33</f>
        <v>#VALUE!</v>
      </c>
    </row>
    <row r="34" spans="1:65">
      <c r="A34" s="27" t="s">
        <v>753</v>
      </c>
      <c r="B34" s="27" t="s">
        <v>754</v>
      </c>
      <c r="C34" s="28">
        <v>29725866885</v>
      </c>
      <c r="D34" s="29">
        <v>97.239997863769531</v>
      </c>
      <c r="E34" s="29">
        <v>28.036748886108398</v>
      </c>
      <c r="F34" s="29">
        <v>4.4580531626787989</v>
      </c>
      <c r="G34" s="29">
        <v>31949022208</v>
      </c>
      <c r="H34" s="29">
        <v>3.2099999189376831</v>
      </c>
      <c r="I34" s="29" t="s">
        <v>30</v>
      </c>
      <c r="J34" s="29" t="s">
        <v>47</v>
      </c>
      <c r="K34" s="30">
        <v>58.768999999999998</v>
      </c>
      <c r="L34" s="30">
        <v>49.485999999999997</v>
      </c>
      <c r="M34" s="30">
        <v>44485.269</v>
      </c>
      <c r="N34" s="26" t="s">
        <v>118</v>
      </c>
      <c r="O34" s="30" t="s">
        <v>18</v>
      </c>
      <c r="P34" s="30" t="s">
        <v>18</v>
      </c>
      <c r="Q34" s="30" t="s">
        <v>167</v>
      </c>
      <c r="R34" s="30">
        <v>8.0790796279907227</v>
      </c>
      <c r="S34" s="26" t="s">
        <v>18</v>
      </c>
      <c r="T34" s="26" t="s">
        <v>18</v>
      </c>
      <c r="U34" s="26" t="s">
        <v>18</v>
      </c>
      <c r="V34" s="26" t="s">
        <v>18</v>
      </c>
      <c r="W34" s="26">
        <v>13</v>
      </c>
      <c r="X34" s="26" t="s">
        <v>18</v>
      </c>
      <c r="Y34" s="26" t="s">
        <v>18</v>
      </c>
      <c r="Z34" s="26">
        <v>23.076900482177734</v>
      </c>
      <c r="AA34" s="26" t="s">
        <v>18</v>
      </c>
      <c r="AB34" s="26">
        <v>6.8810935020446777</v>
      </c>
      <c r="AC34" s="26">
        <v>8.8336887359619141</v>
      </c>
      <c r="AD34" s="26">
        <v>6.3822569847106934</v>
      </c>
      <c r="AE34" s="26">
        <v>9.2718219757080078</v>
      </c>
      <c r="AF34" s="26" t="s">
        <v>167</v>
      </c>
      <c r="AG34" s="26" t="s">
        <v>167</v>
      </c>
      <c r="AH34" s="26">
        <v>3.1406199932098389</v>
      </c>
      <c r="AI34" s="26">
        <v>2</v>
      </c>
      <c r="AJ34" s="26">
        <v>0</v>
      </c>
      <c r="AK34" s="26" t="s">
        <v>167</v>
      </c>
      <c r="AL34" s="26" t="s">
        <v>18</v>
      </c>
      <c r="AM34" s="26" t="s">
        <v>18</v>
      </c>
      <c r="AN34" s="26">
        <v>34.5</v>
      </c>
      <c r="AO34" s="26">
        <v>14</v>
      </c>
      <c r="AP34" s="26" t="s">
        <v>18</v>
      </c>
      <c r="AQ34" s="26" t="s">
        <v>18</v>
      </c>
      <c r="AR34" s="26" t="s">
        <v>18</v>
      </c>
      <c r="AS34" s="26" t="s">
        <v>68</v>
      </c>
      <c r="AT34" s="26" t="s">
        <v>18</v>
      </c>
      <c r="AU34" s="26">
        <v>97</v>
      </c>
      <c r="AV34" s="26">
        <v>1</v>
      </c>
      <c r="AW34" s="26" t="s">
        <v>18</v>
      </c>
      <c r="AX34">
        <f>K34+L34+M34</f>
        <v>44593.523999999998</v>
      </c>
      <c r="AY34">
        <f>_xlfn.RANK.AVG(AX34,$AX$4:$AX$34,1)</f>
        <v>31</v>
      </c>
      <c r="AZ34" t="e">
        <f>_xlfn.RANK.AVG(Q34,$Q$4:$Q$34,0)</f>
        <v>#VALUE!</v>
      </c>
      <c r="BA34">
        <f>IF(U34=$AZ$2,1,0)</f>
        <v>0</v>
      </c>
      <c r="BC34" t="e">
        <f>($BB$2*AY34)+($BC$2*AZ34)+($BD$2*-BA34)</f>
        <v>#VALUE!</v>
      </c>
      <c r="BD34">
        <f>_xlfn.RANK.AVG(AC34,$AC$4:$AC$34,0)</f>
        <v>6</v>
      </c>
      <c r="BE34">
        <f>_xlfn.RANK.AVG(AB34,$AB$4:$AB$34,0)</f>
        <v>10</v>
      </c>
      <c r="BF34">
        <f>_xlfn.RANK.AVG(Z34,$Z$4:$Z$34,0)</f>
        <v>30.5</v>
      </c>
      <c r="BG34">
        <f>_xlfn.RANK.AVG(AE34,$AE$4:$AE$34,0)</f>
        <v>5</v>
      </c>
      <c r="BH34">
        <f>($BF$2*BD34)+($BG$2*BE34)+($BH$2*BF34)+($BI$2*BG34)</f>
        <v>11.600000000000001</v>
      </c>
      <c r="BJ34">
        <f>_xlfn.RANK.AVG(AH34,$AH$4:$AH$34,0)</f>
        <v>28</v>
      </c>
      <c r="BK34">
        <f>$BK$2*BJ34+$BM$2*BJ34</f>
        <v>28</v>
      </c>
      <c r="BM34" t="e">
        <f>(1/3)*BC34+(1/3)*BH34+(1/3)*BK34</f>
        <v>#VALUE!</v>
      </c>
    </row>
    <row r="36" spans="1:65">
      <c r="A36" s="27" t="s">
        <v>1202</v>
      </c>
    </row>
    <row r="37" spans="1:65">
      <c r="A37" s="17" t="s">
        <v>555</v>
      </c>
      <c r="B37" s="17" t="s">
        <v>556</v>
      </c>
      <c r="C37" s="18">
        <v>51001094907.959999</v>
      </c>
      <c r="D37" s="14">
        <v>290.05999755859375</v>
      </c>
      <c r="E37" s="14">
        <v>26.410350799560547</v>
      </c>
      <c r="F37" s="14">
        <v>-3.9164464995064208</v>
      </c>
      <c r="G37" s="14">
        <v>4517690112</v>
      </c>
      <c r="H37" s="14">
        <v>11.110000133514404</v>
      </c>
      <c r="I37" s="16" t="s">
        <v>30</v>
      </c>
      <c r="J37" s="16" t="s">
        <v>125</v>
      </c>
      <c r="K37" s="15">
        <v>18.395</v>
      </c>
      <c r="L37" s="15">
        <v>75.039000000000001</v>
      </c>
      <c r="M37" s="15">
        <v>55.134</v>
      </c>
      <c r="N37" s="16" t="s">
        <v>122</v>
      </c>
      <c r="O37" s="15">
        <v>92.244598388671875</v>
      </c>
      <c r="P37" s="15">
        <v>22.05667220255927</v>
      </c>
      <c r="Q37" s="15">
        <v>1.8987727165222168</v>
      </c>
      <c r="R37" s="15">
        <v>3.7014479637145996</v>
      </c>
      <c r="S37" s="16" t="s">
        <v>114</v>
      </c>
      <c r="T37" s="16" t="s">
        <v>114</v>
      </c>
      <c r="U37" s="16" t="s">
        <v>115</v>
      </c>
      <c r="V37" s="16" t="s">
        <v>115</v>
      </c>
      <c r="W37" s="16">
        <v>12</v>
      </c>
      <c r="X37" s="16">
        <v>84.615402221679688</v>
      </c>
      <c r="Y37" s="16">
        <v>64.666702270507813</v>
      </c>
      <c r="Z37" s="16">
        <v>33.333301544189453</v>
      </c>
      <c r="AA37" s="16">
        <v>75</v>
      </c>
      <c r="AB37" s="16">
        <v>5.8304014205932617</v>
      </c>
      <c r="AC37" s="16">
        <v>8.5209617614746094</v>
      </c>
      <c r="AD37" s="16">
        <v>8.8466949462890625</v>
      </c>
      <c r="AE37" s="16">
        <v>7.6020846366882324</v>
      </c>
      <c r="AF37" s="16" t="s">
        <v>167</v>
      </c>
      <c r="AG37" s="16" t="s">
        <v>167</v>
      </c>
      <c r="AH37" s="16">
        <v>6.9699201583862305</v>
      </c>
      <c r="AI37" s="16" t="s">
        <v>167</v>
      </c>
      <c r="AJ37" s="16" t="s">
        <v>167</v>
      </c>
      <c r="AK37" s="16" t="s">
        <v>167</v>
      </c>
      <c r="AL37" s="16" t="s">
        <v>18</v>
      </c>
      <c r="AM37" s="16" t="s">
        <v>18</v>
      </c>
      <c r="AN37" s="16">
        <v>67</v>
      </c>
      <c r="AO37" s="16" t="s">
        <v>18</v>
      </c>
      <c r="AP37" s="16" t="s">
        <v>18</v>
      </c>
      <c r="AQ37" s="16" t="s">
        <v>115</v>
      </c>
      <c r="AR37" s="16" t="s">
        <v>18</v>
      </c>
      <c r="AS37" s="16" t="s">
        <v>70</v>
      </c>
      <c r="AT37" s="16">
        <v>44.251081380142843</v>
      </c>
      <c r="AU37" s="16">
        <v>69</v>
      </c>
      <c r="AV37" s="16" t="s">
        <v>18</v>
      </c>
      <c r="AW37" s="16" t="s">
        <v>114</v>
      </c>
      <c r="AX37">
        <f>K37+L37+M37</f>
        <v>148.56799999999998</v>
      </c>
      <c r="AY37">
        <f t="shared" ref="AY37" si="0">_xlfn.RANK.AVG(AX37,$AX$4:$AX$34,1)</f>
        <v>8</v>
      </c>
    </row>
    <row r="38" spans="1:65">
      <c r="A38" s="27" t="s">
        <v>1143</v>
      </c>
      <c r="B38" s="27" t="s">
        <v>1144</v>
      </c>
      <c r="C38" s="28">
        <v>10525743400.799999</v>
      </c>
      <c r="D38" s="29">
        <v>98.400001525878906</v>
      </c>
      <c r="E38" s="29">
        <v>59.2213134765625</v>
      </c>
      <c r="F38" s="29">
        <v>0.15424431622546031</v>
      </c>
      <c r="G38" s="29">
        <v>1545477984</v>
      </c>
      <c r="H38" s="29">
        <v>3.7099999189376831</v>
      </c>
      <c r="I38" s="29" t="s">
        <v>30</v>
      </c>
      <c r="J38" s="29" t="s">
        <v>128</v>
      </c>
      <c r="K38" s="30">
        <v>18.952000000000002</v>
      </c>
      <c r="L38" s="30">
        <v>66.194999999999993</v>
      </c>
      <c r="M38" s="30">
        <v>35.92</v>
      </c>
      <c r="N38" s="26" t="s">
        <v>118</v>
      </c>
      <c r="O38" s="30" t="s">
        <v>18</v>
      </c>
      <c r="P38" s="30" t="s">
        <v>18</v>
      </c>
      <c r="Q38" s="30">
        <v>1.5375571250915527</v>
      </c>
      <c r="R38" s="30">
        <v>4.4612011909484863</v>
      </c>
      <c r="S38" s="26" t="s">
        <v>18</v>
      </c>
      <c r="T38" s="26" t="s">
        <v>18</v>
      </c>
      <c r="U38" s="26" t="s">
        <v>18</v>
      </c>
      <c r="V38" s="26" t="s">
        <v>18</v>
      </c>
      <c r="W38" s="26">
        <v>10</v>
      </c>
      <c r="X38" s="26" t="s">
        <v>18</v>
      </c>
      <c r="Y38" s="26">
        <v>66.300003051757813</v>
      </c>
      <c r="Z38" s="26">
        <v>30</v>
      </c>
      <c r="AA38" s="26" t="s">
        <v>18</v>
      </c>
      <c r="AB38" s="26">
        <v>4.9455208778381348</v>
      </c>
      <c r="AC38" s="26">
        <v>8.162266731262207</v>
      </c>
      <c r="AD38" s="26">
        <v>7.3836483955383301</v>
      </c>
      <c r="AE38" s="26">
        <v>7.9041824340820313</v>
      </c>
      <c r="AF38" s="26" t="s">
        <v>167</v>
      </c>
      <c r="AG38" s="26" t="s">
        <v>167</v>
      </c>
      <c r="AH38" s="26">
        <v>7.337244987487793</v>
      </c>
      <c r="AI38" s="26" t="s">
        <v>167</v>
      </c>
      <c r="AJ38" s="26" t="s">
        <v>167</v>
      </c>
      <c r="AK38" s="26" t="s">
        <v>167</v>
      </c>
      <c r="AL38" s="26" t="s">
        <v>18</v>
      </c>
      <c r="AM38" s="26" t="s">
        <v>18</v>
      </c>
      <c r="AN38" s="26" t="s">
        <v>18</v>
      </c>
      <c r="AO38" s="26" t="s">
        <v>18</v>
      </c>
      <c r="AP38" s="26" t="s">
        <v>18</v>
      </c>
      <c r="AQ38" s="26" t="s">
        <v>18</v>
      </c>
      <c r="AR38" s="26" t="s">
        <v>18</v>
      </c>
      <c r="AS38" s="26" t="s">
        <v>69</v>
      </c>
      <c r="AT38" s="26" t="s">
        <v>18</v>
      </c>
      <c r="AU38" s="26">
        <v>32</v>
      </c>
      <c r="AV38" s="26">
        <v>9</v>
      </c>
      <c r="AW38" s="26" t="s">
        <v>18</v>
      </c>
      <c r="AX38">
        <v>121.06699999999999</v>
      </c>
      <c r="AY38">
        <v>6</v>
      </c>
    </row>
    <row r="39" spans="1:65">
      <c r="A39" s="27" t="s">
        <v>876</v>
      </c>
      <c r="B39" s="27" t="s">
        <v>877</v>
      </c>
      <c r="C39" s="28">
        <v>21791832890.790005</v>
      </c>
      <c r="D39" s="29">
        <v>35.610000610351563</v>
      </c>
      <c r="E39" s="29">
        <v>62.121879577636719</v>
      </c>
      <c r="F39" s="29">
        <v>5.2351124460631837</v>
      </c>
      <c r="G39" s="29">
        <v>2432277952</v>
      </c>
      <c r="H39" s="29">
        <v>0.85999999940395355</v>
      </c>
      <c r="I39" s="29" t="s">
        <v>30</v>
      </c>
      <c r="J39" s="29" t="s">
        <v>128</v>
      </c>
      <c r="K39" s="30">
        <v>74.302999999999997</v>
      </c>
      <c r="L39" s="30">
        <v>87.545000000000002</v>
      </c>
      <c r="M39" s="30">
        <v>115.42400000000001</v>
      </c>
      <c r="N39" s="26" t="s">
        <v>118</v>
      </c>
      <c r="O39" s="30" t="s">
        <v>18</v>
      </c>
      <c r="P39" s="30" t="s">
        <v>18</v>
      </c>
      <c r="Q39" s="30">
        <v>0.34239599108695984</v>
      </c>
      <c r="R39" s="30">
        <v>0</v>
      </c>
      <c r="S39" s="26" t="s">
        <v>18</v>
      </c>
      <c r="T39" s="26" t="s">
        <v>18</v>
      </c>
      <c r="U39" s="26" t="s">
        <v>114</v>
      </c>
      <c r="V39" s="26" t="s">
        <v>18</v>
      </c>
      <c r="W39" s="26">
        <v>10</v>
      </c>
      <c r="X39" s="26" t="s">
        <v>18</v>
      </c>
      <c r="Y39" s="26">
        <v>63.299999237060547</v>
      </c>
      <c r="Z39" s="26">
        <v>30</v>
      </c>
      <c r="AA39" s="26" t="s">
        <v>18</v>
      </c>
      <c r="AB39" s="26">
        <v>8.3105802536010742</v>
      </c>
      <c r="AC39" s="26">
        <v>8.3268194198608398</v>
      </c>
      <c r="AD39" s="26">
        <v>8.2373495101928711</v>
      </c>
      <c r="AE39" s="26">
        <v>9.2506389617919922</v>
      </c>
      <c r="AF39" s="26" t="s">
        <v>167</v>
      </c>
      <c r="AG39" s="26" t="s">
        <v>167</v>
      </c>
      <c r="AH39" s="26">
        <v>6.3731794357299805</v>
      </c>
      <c r="AI39" s="26" t="s">
        <v>167</v>
      </c>
      <c r="AJ39" s="26" t="s">
        <v>167</v>
      </c>
      <c r="AK39" s="26" t="s">
        <v>167</v>
      </c>
      <c r="AL39" s="26" t="s">
        <v>18</v>
      </c>
      <c r="AM39" s="26">
        <v>0.97727272727272729</v>
      </c>
      <c r="AN39" s="26">
        <v>44</v>
      </c>
      <c r="AO39" s="26">
        <v>0</v>
      </c>
      <c r="AP39" s="26" t="s">
        <v>18</v>
      </c>
      <c r="AQ39" s="26" t="s">
        <v>18</v>
      </c>
      <c r="AR39" s="26" t="s">
        <v>18</v>
      </c>
      <c r="AS39" s="26" t="s">
        <v>69</v>
      </c>
      <c r="AT39" s="26" t="s">
        <v>18</v>
      </c>
      <c r="AU39" s="26">
        <v>13</v>
      </c>
      <c r="AV39" s="26">
        <v>9</v>
      </c>
      <c r="AW39" s="26" t="s">
        <v>18</v>
      </c>
      <c r="AX39">
        <v>277.27200000000005</v>
      </c>
      <c r="AY39">
        <v>11</v>
      </c>
    </row>
    <row r="40" spans="1:65">
      <c r="A40" s="27" t="s">
        <v>1028</v>
      </c>
      <c r="B40" s="27" t="s">
        <v>1029</v>
      </c>
      <c r="C40" s="28">
        <v>15353741381.580002</v>
      </c>
      <c r="D40" s="29">
        <v>131.58000183105469</v>
      </c>
      <c r="E40" s="29">
        <v>28.129461288452148</v>
      </c>
      <c r="F40" s="29">
        <v>-1.0679061515602495</v>
      </c>
      <c r="G40" s="29">
        <v>2148467936</v>
      </c>
      <c r="H40" s="29">
        <v>4.7099999785423279</v>
      </c>
      <c r="I40" s="29" t="s">
        <v>30</v>
      </c>
      <c r="J40" s="29" t="s">
        <v>128</v>
      </c>
      <c r="K40" s="30">
        <v>6.8150000000000004</v>
      </c>
      <c r="L40" s="30">
        <v>298.452</v>
      </c>
      <c r="M40" s="30">
        <v>0.14099999999999999</v>
      </c>
      <c r="N40" s="26" t="s">
        <v>118</v>
      </c>
      <c r="O40" s="30" t="s">
        <v>18</v>
      </c>
      <c r="P40" s="30" t="s">
        <v>18</v>
      </c>
      <c r="Q40" s="30">
        <v>2.5418872833251953</v>
      </c>
      <c r="R40" s="30">
        <v>1.7266196012496948</v>
      </c>
      <c r="S40" s="26" t="s">
        <v>18</v>
      </c>
      <c r="T40" s="26" t="s">
        <v>18</v>
      </c>
      <c r="U40" s="26" t="s">
        <v>18</v>
      </c>
      <c r="V40" s="26" t="s">
        <v>18</v>
      </c>
      <c r="W40" s="26">
        <v>13</v>
      </c>
      <c r="X40" s="26" t="s">
        <v>18</v>
      </c>
      <c r="Y40" s="26">
        <v>69.461502075195313</v>
      </c>
      <c r="Z40" s="26">
        <v>30.769199371337891</v>
      </c>
      <c r="AA40" s="26" t="s">
        <v>18</v>
      </c>
      <c r="AB40" s="26">
        <v>5.3284215927124023</v>
      </c>
      <c r="AC40" s="26">
        <v>9.4660358428955078</v>
      </c>
      <c r="AD40" s="26">
        <v>7.7407407760620117</v>
      </c>
      <c r="AE40" s="26">
        <v>7.7116570472717285</v>
      </c>
      <c r="AF40" s="26" t="s">
        <v>167</v>
      </c>
      <c r="AG40" s="26" t="s">
        <v>167</v>
      </c>
      <c r="AH40" s="26">
        <v>4.2305135726928711</v>
      </c>
      <c r="AI40" s="26" t="s">
        <v>167</v>
      </c>
      <c r="AJ40" s="26" t="s">
        <v>167</v>
      </c>
      <c r="AK40" s="26" t="s">
        <v>167</v>
      </c>
      <c r="AL40" s="26" t="s">
        <v>18</v>
      </c>
      <c r="AM40" s="26">
        <v>1.2173913043478262</v>
      </c>
      <c r="AN40" s="26">
        <v>46</v>
      </c>
      <c r="AO40" s="26" t="s">
        <v>18</v>
      </c>
      <c r="AP40" s="26" t="s">
        <v>18</v>
      </c>
      <c r="AQ40" s="26" t="s">
        <v>18</v>
      </c>
      <c r="AR40" s="26" t="s">
        <v>18</v>
      </c>
      <c r="AS40" s="26" t="s">
        <v>69</v>
      </c>
      <c r="AT40" s="26" t="s">
        <v>18</v>
      </c>
      <c r="AU40" s="26">
        <v>57</v>
      </c>
      <c r="AV40" s="26">
        <v>2</v>
      </c>
      <c r="AW40" s="26" t="s">
        <v>18</v>
      </c>
      <c r="AX40">
        <v>305.40800000000002</v>
      </c>
      <c r="AY40">
        <v>13</v>
      </c>
    </row>
    <row r="41" spans="1:65">
      <c r="A41" s="27" t="s">
        <v>1081</v>
      </c>
      <c r="B41" s="27" t="s">
        <v>1082</v>
      </c>
      <c r="C41" s="28">
        <v>13219745364.99</v>
      </c>
      <c r="D41" s="29">
        <v>19.610000610351563</v>
      </c>
      <c r="E41" s="29">
        <v>22.021387100219727</v>
      </c>
      <c r="F41" s="29">
        <v>-6.8331498321303812</v>
      </c>
      <c r="G41" s="29">
        <v>1783400000</v>
      </c>
      <c r="H41" s="29">
        <v>1.0200000107288361</v>
      </c>
      <c r="I41" s="29" t="s">
        <v>30</v>
      </c>
      <c r="J41" s="29" t="s">
        <v>126</v>
      </c>
      <c r="K41" s="30">
        <v>3.7559999999999998</v>
      </c>
      <c r="L41" s="30">
        <v>42.445</v>
      </c>
      <c r="M41" s="30">
        <v>307.06900000000002</v>
      </c>
      <c r="N41" s="26" t="s">
        <v>118</v>
      </c>
      <c r="O41" s="30" t="s">
        <v>18</v>
      </c>
      <c r="P41" s="30" t="s">
        <v>18</v>
      </c>
      <c r="Q41" s="30">
        <v>9.3339033126831055</v>
      </c>
      <c r="R41" s="30">
        <v>5.0718679428100586</v>
      </c>
      <c r="S41" s="26" t="s">
        <v>18</v>
      </c>
      <c r="T41" s="26" t="s">
        <v>18</v>
      </c>
      <c r="U41" s="26" t="s">
        <v>114</v>
      </c>
      <c r="V41" s="26" t="s">
        <v>18</v>
      </c>
      <c r="W41" s="26">
        <v>8</v>
      </c>
      <c r="X41" s="26" t="s">
        <v>18</v>
      </c>
      <c r="Y41" s="26">
        <v>68.375</v>
      </c>
      <c r="Z41" s="26">
        <v>25</v>
      </c>
      <c r="AA41" s="26" t="s">
        <v>18</v>
      </c>
      <c r="AB41" s="26">
        <v>4.8794388771057129</v>
      </c>
      <c r="AC41" s="26">
        <v>7.3673601150512695</v>
      </c>
      <c r="AD41" s="26">
        <v>6.7069377899169922</v>
      </c>
      <c r="AE41" s="26">
        <v>8.7056941986083984</v>
      </c>
      <c r="AF41" s="26" t="s">
        <v>167</v>
      </c>
      <c r="AG41" s="26" t="s">
        <v>167</v>
      </c>
      <c r="AH41" s="26">
        <v>6.7619900703430176</v>
      </c>
      <c r="AI41" s="26" t="s">
        <v>167</v>
      </c>
      <c r="AJ41" s="26" t="s">
        <v>167</v>
      </c>
      <c r="AK41" s="26" t="s">
        <v>167</v>
      </c>
      <c r="AL41" s="26" t="s">
        <v>18</v>
      </c>
      <c r="AM41" s="26" t="s">
        <v>18</v>
      </c>
      <c r="AN41" s="26" t="s">
        <v>18</v>
      </c>
      <c r="AO41" s="26" t="s">
        <v>18</v>
      </c>
      <c r="AP41" s="26" t="s">
        <v>18</v>
      </c>
      <c r="AQ41" s="26" t="s">
        <v>18</v>
      </c>
      <c r="AR41" s="26" t="s">
        <v>18</v>
      </c>
      <c r="AS41" s="26" t="s">
        <v>69</v>
      </c>
      <c r="AT41" s="26" t="s">
        <v>18</v>
      </c>
      <c r="AU41" s="26">
        <v>95</v>
      </c>
      <c r="AV41" s="26" t="s">
        <v>18</v>
      </c>
      <c r="AW41" s="26" t="s">
        <v>18</v>
      </c>
      <c r="AX41">
        <v>353.27000000000004</v>
      </c>
      <c r="AY41">
        <v>16</v>
      </c>
    </row>
    <row r="42" spans="1:65">
      <c r="A42" s="27" t="s">
        <v>739</v>
      </c>
      <c r="B42" s="27" t="s">
        <v>740</v>
      </c>
      <c r="C42" s="28">
        <v>31075052153.490002</v>
      </c>
      <c r="D42" s="29">
        <v>29.790000915527344</v>
      </c>
      <c r="E42" s="29">
        <v>12.007652282714844</v>
      </c>
      <c r="F42" s="29">
        <v>-5.2102574759198212</v>
      </c>
      <c r="G42" s="29">
        <v>3611988032</v>
      </c>
      <c r="H42" s="29">
        <v>2.4800000190734863</v>
      </c>
      <c r="I42" s="29" t="s">
        <v>30</v>
      </c>
      <c r="J42" s="29" t="s">
        <v>125</v>
      </c>
      <c r="K42" s="30">
        <v>1.0609999999999999</v>
      </c>
      <c r="L42" s="30">
        <v>4.5869999999999997</v>
      </c>
      <c r="M42" s="30">
        <v>416.09899999999999</v>
      </c>
      <c r="N42" s="26" t="s">
        <v>118</v>
      </c>
      <c r="O42" s="30" t="s">
        <v>18</v>
      </c>
      <c r="P42" s="30" t="s">
        <v>18</v>
      </c>
      <c r="Q42" s="30">
        <v>3.0079116821289063</v>
      </c>
      <c r="R42" s="30">
        <v>0.56825113296508789</v>
      </c>
      <c r="S42" s="26" t="s">
        <v>18</v>
      </c>
      <c r="T42" s="26" t="s">
        <v>18</v>
      </c>
      <c r="U42" s="26" t="s">
        <v>18</v>
      </c>
      <c r="V42" s="26" t="s">
        <v>18</v>
      </c>
      <c r="W42" s="26">
        <v>7</v>
      </c>
      <c r="X42" s="26">
        <v>85.714302062988281</v>
      </c>
      <c r="Y42" s="26">
        <v>64</v>
      </c>
      <c r="Z42" s="26">
        <v>42.857101440429688</v>
      </c>
      <c r="AA42" s="26">
        <v>75</v>
      </c>
      <c r="AB42" s="26">
        <v>8.5049571990966797</v>
      </c>
      <c r="AC42" s="26">
        <v>8.84686279296875</v>
      </c>
      <c r="AD42" s="26">
        <v>8.2361421585083008</v>
      </c>
      <c r="AE42" s="26">
        <v>8.023381233215332</v>
      </c>
      <c r="AF42" s="26" t="s">
        <v>167</v>
      </c>
      <c r="AG42" s="26" t="s">
        <v>167</v>
      </c>
      <c r="AH42" s="26">
        <v>4.2305135726928711</v>
      </c>
      <c r="AI42" s="26" t="s">
        <v>167</v>
      </c>
      <c r="AJ42" s="26" t="s">
        <v>167</v>
      </c>
      <c r="AK42" s="26" t="s">
        <v>167</v>
      </c>
      <c r="AL42" s="26" t="s">
        <v>18</v>
      </c>
      <c r="AM42" s="26" t="s">
        <v>18</v>
      </c>
      <c r="AN42" s="26" t="s">
        <v>18</v>
      </c>
      <c r="AO42" s="26" t="s">
        <v>18</v>
      </c>
      <c r="AP42" s="26" t="s">
        <v>18</v>
      </c>
      <c r="AQ42" s="26" t="s">
        <v>115</v>
      </c>
      <c r="AR42" s="26" t="s">
        <v>18</v>
      </c>
      <c r="AS42" s="26" t="s">
        <v>69</v>
      </c>
      <c r="AT42" s="26" t="s">
        <v>18</v>
      </c>
      <c r="AU42" s="26">
        <v>39</v>
      </c>
      <c r="AV42" s="26">
        <v>3</v>
      </c>
      <c r="AW42" s="26" t="s">
        <v>18</v>
      </c>
      <c r="AX42">
        <v>421.74700000000001</v>
      </c>
      <c r="AY42">
        <v>17</v>
      </c>
    </row>
    <row r="43" spans="1:65">
      <c r="A43" s="27" t="s">
        <v>854</v>
      </c>
      <c r="B43" s="27" t="s">
        <v>855</v>
      </c>
      <c r="C43" s="28">
        <v>22555158267.689999</v>
      </c>
      <c r="D43" s="29">
        <v>128.91000366210938</v>
      </c>
      <c r="E43" s="29">
        <v>44.835628509521484</v>
      </c>
      <c r="F43" s="29">
        <v>2.6995657155360675</v>
      </c>
      <c r="G43" s="29">
        <v>2885699072</v>
      </c>
      <c r="H43" s="29">
        <v>0.53999996185302734</v>
      </c>
      <c r="I43" s="29" t="s">
        <v>30</v>
      </c>
      <c r="J43" s="29" t="s">
        <v>130</v>
      </c>
      <c r="K43" s="30">
        <v>87.602999999999994</v>
      </c>
      <c r="L43" s="30">
        <v>263.45</v>
      </c>
      <c r="M43" s="30">
        <v>191.76400000000001</v>
      </c>
      <c r="N43" s="26" t="s">
        <v>118</v>
      </c>
      <c r="O43" s="30" t="s">
        <v>18</v>
      </c>
      <c r="P43" s="30" t="s">
        <v>18</v>
      </c>
      <c r="Q43" s="30">
        <v>6.1945948600769043</v>
      </c>
      <c r="R43" s="30">
        <v>3.3216912746429443</v>
      </c>
      <c r="S43" s="26" t="s">
        <v>18</v>
      </c>
      <c r="T43" s="26" t="s">
        <v>18</v>
      </c>
      <c r="U43" s="26" t="s">
        <v>18</v>
      </c>
      <c r="V43" s="26" t="s">
        <v>18</v>
      </c>
      <c r="W43" s="26">
        <v>8</v>
      </c>
      <c r="X43" s="26" t="s">
        <v>18</v>
      </c>
      <c r="Y43" s="26">
        <v>66.375</v>
      </c>
      <c r="Z43" s="26">
        <v>37.5</v>
      </c>
      <c r="AA43" s="26" t="s">
        <v>18</v>
      </c>
      <c r="AB43" s="26">
        <v>5.4118375778198242</v>
      </c>
      <c r="AC43" s="26">
        <v>8.0921230316162109</v>
      </c>
      <c r="AD43" s="26">
        <v>5.5580568313598633</v>
      </c>
      <c r="AE43" s="26">
        <v>7.1178798675537109</v>
      </c>
      <c r="AF43" s="26" t="s">
        <v>167</v>
      </c>
      <c r="AG43" s="26" t="s">
        <v>167</v>
      </c>
      <c r="AH43" s="26">
        <v>7.2649507522583008</v>
      </c>
      <c r="AI43" s="26" t="s">
        <v>167</v>
      </c>
      <c r="AJ43" s="26" t="s">
        <v>167</v>
      </c>
      <c r="AK43" s="26" t="s">
        <v>167</v>
      </c>
      <c r="AL43" s="26">
        <v>19</v>
      </c>
      <c r="AM43" s="26" t="s">
        <v>18</v>
      </c>
      <c r="AN43" s="26" t="s">
        <v>18</v>
      </c>
      <c r="AO43" s="26" t="s">
        <v>18</v>
      </c>
      <c r="AP43" s="26" t="s">
        <v>18</v>
      </c>
      <c r="AQ43" s="26" t="s">
        <v>18</v>
      </c>
      <c r="AR43" s="26" t="s">
        <v>18</v>
      </c>
      <c r="AS43" s="26" t="s">
        <v>69</v>
      </c>
      <c r="AT43" s="26" t="s">
        <v>18</v>
      </c>
      <c r="AU43" s="26">
        <v>90</v>
      </c>
      <c r="AV43" s="26">
        <v>9</v>
      </c>
      <c r="AW43" s="26" t="s">
        <v>18</v>
      </c>
      <c r="AX43">
        <v>542.81700000000001</v>
      </c>
      <c r="AY43">
        <v>19</v>
      </c>
    </row>
    <row r="44" spans="1:65">
      <c r="A44" s="27" t="s">
        <v>972</v>
      </c>
      <c r="B44" s="27" t="s">
        <v>973</v>
      </c>
      <c r="C44" s="28">
        <v>17523177149.659996</v>
      </c>
      <c r="D44" s="29">
        <v>43.540000915527344</v>
      </c>
      <c r="E44" s="29"/>
      <c r="F44" s="29">
        <v>-11.737560805483927</v>
      </c>
      <c r="G44" s="29">
        <v>4497826944</v>
      </c>
      <c r="H44" s="29">
        <v>-0.11000002175569534</v>
      </c>
      <c r="I44" s="29" t="s">
        <v>30</v>
      </c>
      <c r="J44" s="29" t="s">
        <v>542</v>
      </c>
      <c r="K44" s="30">
        <v>133.96100000000001</v>
      </c>
      <c r="L44" s="30">
        <v>348.46800000000002</v>
      </c>
      <c r="M44" s="30">
        <v>480.18</v>
      </c>
      <c r="N44" s="26" t="s">
        <v>118</v>
      </c>
      <c r="O44" s="30" t="s">
        <v>18</v>
      </c>
      <c r="P44" s="30" t="s">
        <v>18</v>
      </c>
      <c r="Q44" s="30">
        <v>7.9180183410644531</v>
      </c>
      <c r="R44" s="30">
        <v>5.6044349670410156</v>
      </c>
      <c r="S44" s="26" t="s">
        <v>18</v>
      </c>
      <c r="T44" s="26" t="s">
        <v>18</v>
      </c>
      <c r="U44" s="26" t="s">
        <v>114</v>
      </c>
      <c r="V44" s="26" t="s">
        <v>18</v>
      </c>
      <c r="W44" s="26">
        <v>13</v>
      </c>
      <c r="X44" s="26" t="s">
        <v>18</v>
      </c>
      <c r="Y44" s="26" t="s">
        <v>18</v>
      </c>
      <c r="Z44" s="26">
        <v>30.769199371337891</v>
      </c>
      <c r="AA44" s="26" t="s">
        <v>18</v>
      </c>
      <c r="AB44" s="26">
        <v>5.9416379928588867</v>
      </c>
      <c r="AC44" s="26">
        <v>6.112281322479248</v>
      </c>
      <c r="AD44" s="26">
        <v>6.3433589935302734</v>
      </c>
      <c r="AE44" s="26">
        <v>9.9295864105224609</v>
      </c>
      <c r="AF44" s="26" t="s">
        <v>167</v>
      </c>
      <c r="AG44" s="26" t="s">
        <v>167</v>
      </c>
      <c r="AH44" s="26">
        <v>7.3412809371948242</v>
      </c>
      <c r="AI44" s="26" t="s">
        <v>167</v>
      </c>
      <c r="AJ44" s="26" t="s">
        <v>167</v>
      </c>
      <c r="AK44" s="26" t="s">
        <v>167</v>
      </c>
      <c r="AL44" s="26" t="s">
        <v>18</v>
      </c>
      <c r="AM44" s="26" t="s">
        <v>18</v>
      </c>
      <c r="AN44" s="26" t="s">
        <v>18</v>
      </c>
      <c r="AO44" s="26">
        <v>0</v>
      </c>
      <c r="AP44" s="26" t="s">
        <v>18</v>
      </c>
      <c r="AQ44" s="26" t="s">
        <v>18</v>
      </c>
      <c r="AR44" s="26" t="s">
        <v>18</v>
      </c>
      <c r="AS44" s="26" t="s">
        <v>69</v>
      </c>
      <c r="AT44" s="26" t="s">
        <v>18</v>
      </c>
      <c r="AU44" s="26">
        <v>87</v>
      </c>
      <c r="AV44" s="26">
        <v>5</v>
      </c>
      <c r="AW44" s="26" t="s">
        <v>18</v>
      </c>
      <c r="AX44">
        <v>962.60900000000004</v>
      </c>
      <c r="AY44">
        <v>22</v>
      </c>
    </row>
    <row r="45" spans="1:65">
      <c r="A45" s="17" t="s">
        <v>557</v>
      </c>
      <c r="B45" s="17" t="s">
        <v>558</v>
      </c>
      <c r="C45" s="18">
        <v>50980308160.160004</v>
      </c>
      <c r="D45" s="14">
        <v>156.49000549316406</v>
      </c>
      <c r="E45" s="14">
        <v>23.878705978393555</v>
      </c>
      <c r="F45" s="14">
        <v>11.138842372109735</v>
      </c>
      <c r="G45" s="14">
        <v>5658835968</v>
      </c>
      <c r="H45" s="14">
        <v>6.9800000190734863</v>
      </c>
      <c r="I45" s="16" t="s">
        <v>30</v>
      </c>
      <c r="J45" s="16" t="s">
        <v>126</v>
      </c>
      <c r="K45" s="15">
        <v>22.844000000000001</v>
      </c>
      <c r="L45" s="15">
        <v>181.70599999999999</v>
      </c>
      <c r="M45" s="15">
        <v>1633.5119999999999</v>
      </c>
      <c r="N45" s="16" t="s">
        <v>118</v>
      </c>
      <c r="O45" s="15" t="s">
        <v>18</v>
      </c>
      <c r="P45" s="15" t="s">
        <v>18</v>
      </c>
      <c r="Q45" s="15">
        <v>6.4136638641357422</v>
      </c>
      <c r="R45" s="15">
        <v>3.5040407180786133</v>
      </c>
      <c r="S45" s="16" t="s">
        <v>18</v>
      </c>
      <c r="T45" s="16" t="s">
        <v>18</v>
      </c>
      <c r="U45" s="16" t="s">
        <v>18</v>
      </c>
      <c r="V45" s="16" t="s">
        <v>18</v>
      </c>
      <c r="W45" s="16">
        <v>14</v>
      </c>
      <c r="X45" s="16" t="s">
        <v>18</v>
      </c>
      <c r="Y45" s="16">
        <v>67</v>
      </c>
      <c r="Z45" s="16">
        <v>28.571399688720703</v>
      </c>
      <c r="AA45" s="16" t="s">
        <v>18</v>
      </c>
      <c r="AB45" s="16">
        <v>3.6758499145507813</v>
      </c>
      <c r="AC45" s="16">
        <v>5.6536884307861328</v>
      </c>
      <c r="AD45" s="16">
        <v>4.5846571922302246</v>
      </c>
      <c r="AE45" s="16">
        <v>8.6498222351074219</v>
      </c>
      <c r="AF45" s="16" t="s">
        <v>167</v>
      </c>
      <c r="AG45" s="16" t="s">
        <v>167</v>
      </c>
      <c r="AH45" s="16">
        <v>4.6875791549682617</v>
      </c>
      <c r="AI45" s="16" t="s">
        <v>167</v>
      </c>
      <c r="AJ45" s="16" t="s">
        <v>167</v>
      </c>
      <c r="AK45" s="16" t="s">
        <v>167</v>
      </c>
      <c r="AL45" s="16" t="s">
        <v>18</v>
      </c>
      <c r="AM45" s="16" t="s">
        <v>18</v>
      </c>
      <c r="AN45" s="16" t="s">
        <v>18</v>
      </c>
      <c r="AO45" s="16" t="s">
        <v>18</v>
      </c>
      <c r="AP45" s="16" t="s">
        <v>18</v>
      </c>
      <c r="AQ45" s="16" t="s">
        <v>18</v>
      </c>
      <c r="AR45" s="16" t="s">
        <v>18</v>
      </c>
      <c r="AS45" s="16" t="s">
        <v>69</v>
      </c>
      <c r="AT45" s="16" t="s">
        <v>18</v>
      </c>
      <c r="AU45" s="16">
        <v>59</v>
      </c>
      <c r="AV45" s="16">
        <v>10</v>
      </c>
      <c r="AW45" s="16" t="s">
        <v>18</v>
      </c>
      <c r="AX45">
        <v>1838.0619999999999</v>
      </c>
      <c r="AY45">
        <v>24</v>
      </c>
    </row>
  </sheetData>
  <autoFilter ref="A3:BM3" xr:uid="{97C11C13-43A6-4DEA-8F72-FF2D24DAF236}">
    <sortState xmlns:xlrd2="http://schemas.microsoft.com/office/spreadsheetml/2017/richdata2" ref="A4:BM34">
      <sortCondition ref="BM3"/>
    </sortState>
  </autoFilter>
  <conditionalFormatting sqref="BB1:BD2">
    <cfRule type="dataBar" priority="4">
      <dataBar>
        <cfvo type="min"/>
        <cfvo type="max"/>
        <color rgb="FF638EC6"/>
      </dataBar>
      <extLst>
        <ext xmlns:x14="http://schemas.microsoft.com/office/spreadsheetml/2009/9/main" uri="{B025F937-C7B1-47D3-B67F-A62EFF666E3E}">
          <x14:id>{1A72CA11-0D7B-437D-A3E1-B21A31D29151}</x14:id>
        </ext>
      </extLst>
    </cfRule>
  </conditionalFormatting>
  <conditionalFormatting sqref="BF1:BI2">
    <cfRule type="dataBar" priority="3">
      <dataBar>
        <cfvo type="min"/>
        <cfvo type="max"/>
        <color rgb="FF638EC6"/>
      </dataBar>
      <extLst>
        <ext xmlns:x14="http://schemas.microsoft.com/office/spreadsheetml/2009/9/main" uri="{B025F937-C7B1-47D3-B67F-A62EFF666E3E}">
          <x14:id>{591E458B-F33D-4C3D-B3D4-5B050F8CAF5A}</x14:id>
        </ext>
      </extLst>
    </cfRule>
  </conditionalFormatting>
  <conditionalFormatting sqref="BB1:BI2">
    <cfRule type="dataBar" priority="2">
      <dataBar>
        <cfvo type="min"/>
        <cfvo type="max"/>
        <color rgb="FF638EC6"/>
      </dataBar>
      <extLst>
        <ext xmlns:x14="http://schemas.microsoft.com/office/spreadsheetml/2009/9/main" uri="{B025F937-C7B1-47D3-B67F-A62EFF666E3E}">
          <x14:id>{D575294C-00DD-4421-A1C3-02E4E3E8D9F0}</x14:id>
        </ext>
      </extLst>
    </cfRule>
  </conditionalFormatting>
  <conditionalFormatting sqref="BK1:BK2">
    <cfRule type="dataBar" priority="1">
      <dataBar>
        <cfvo type="min"/>
        <cfvo type="max"/>
        <color rgb="FF63C384"/>
      </dataBar>
      <extLst>
        <ext xmlns:x14="http://schemas.microsoft.com/office/spreadsheetml/2009/9/main" uri="{B025F937-C7B1-47D3-B67F-A62EFF666E3E}">
          <x14:id>{65785459-6985-4ED8-BFBD-E1022007822F}</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1A72CA11-0D7B-437D-A3E1-B21A31D29151}">
            <x14:dataBar minLength="0" maxLength="100" border="1" negativeBarBorderColorSameAsPositive="0">
              <x14:cfvo type="autoMin"/>
              <x14:cfvo type="autoMax"/>
              <x14:borderColor rgb="FF638EC6"/>
              <x14:negativeFillColor rgb="FFFF0000"/>
              <x14:negativeBorderColor rgb="FFFF0000"/>
              <x14:axisColor rgb="FF000000"/>
            </x14:dataBar>
          </x14:cfRule>
          <xm:sqref>BB1:BD2</xm:sqref>
        </x14:conditionalFormatting>
        <x14:conditionalFormatting xmlns:xm="http://schemas.microsoft.com/office/excel/2006/main">
          <x14:cfRule type="dataBar" id="{591E458B-F33D-4C3D-B3D4-5B050F8CAF5A}">
            <x14:dataBar minLength="0" maxLength="100" border="1" negativeBarBorderColorSameAsPositive="0">
              <x14:cfvo type="autoMin"/>
              <x14:cfvo type="autoMax"/>
              <x14:borderColor rgb="FF638EC6"/>
              <x14:negativeFillColor rgb="FFFF0000"/>
              <x14:negativeBorderColor rgb="FFFF0000"/>
              <x14:axisColor rgb="FF000000"/>
            </x14:dataBar>
          </x14:cfRule>
          <xm:sqref>BF1:BI2</xm:sqref>
        </x14:conditionalFormatting>
        <x14:conditionalFormatting xmlns:xm="http://schemas.microsoft.com/office/excel/2006/main">
          <x14:cfRule type="dataBar" id="{D575294C-00DD-4421-A1C3-02E4E3E8D9F0}">
            <x14:dataBar minLength="0" maxLength="100" border="1" negativeBarBorderColorSameAsPositive="0">
              <x14:cfvo type="autoMin"/>
              <x14:cfvo type="autoMax"/>
              <x14:borderColor rgb="FF638EC6"/>
              <x14:negativeFillColor rgb="FFFF0000"/>
              <x14:negativeBorderColor rgb="FFFF0000"/>
              <x14:axisColor rgb="FF000000"/>
            </x14:dataBar>
          </x14:cfRule>
          <xm:sqref>BB1:BI2</xm:sqref>
        </x14:conditionalFormatting>
        <x14:conditionalFormatting xmlns:xm="http://schemas.microsoft.com/office/excel/2006/main">
          <x14:cfRule type="dataBar" id="{65785459-6985-4ED8-BFBD-E1022007822F}">
            <x14:dataBar minLength="0" maxLength="100" border="1" negativeBarBorderColorSameAsPositive="0">
              <x14:cfvo type="autoMin"/>
              <x14:cfvo type="autoMax"/>
              <x14:borderColor rgb="FF63C384"/>
              <x14:negativeFillColor rgb="FFFF0000"/>
              <x14:negativeBorderColor rgb="FFFF0000"/>
              <x14:axisColor rgb="FF000000"/>
            </x14:dataBar>
          </x14:cfRule>
          <xm:sqref>BK1:BK2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89C3-FC72-47C2-8623-94677E315483}">
  <dimension ref="A1:BM83"/>
  <sheetViews>
    <sheetView workbookViewId="0">
      <selection activeCell="BB1" sqref="BB1"/>
    </sheetView>
  </sheetViews>
  <sheetFormatPr defaultRowHeight="14.4"/>
  <cols>
    <col min="7" max="7" width="15.6640625" bestFit="1" customWidth="1"/>
    <col min="50" max="50" width="10.109375" bestFit="1" customWidth="1"/>
    <col min="55" max="55" width="16.33203125" bestFit="1" customWidth="1"/>
    <col min="56" max="56" width="20" bestFit="1" customWidth="1"/>
    <col min="57" max="57" width="21.88671875" bestFit="1" customWidth="1"/>
    <col min="58" max="58" width="20" bestFit="1" customWidth="1"/>
    <col min="59" max="59" width="14.77734375" bestFit="1" customWidth="1"/>
    <col min="60" max="60" width="16.21875" bestFit="1" customWidth="1"/>
    <col min="62" max="62" width="20.88671875" bestFit="1" customWidth="1"/>
  </cols>
  <sheetData>
    <row r="1" spans="1:65">
      <c r="A1" s="12" t="s">
        <v>0</v>
      </c>
      <c r="B1" s="12" t="s">
        <v>1</v>
      </c>
      <c r="C1" s="13" t="s">
        <v>2</v>
      </c>
      <c r="D1" s="33"/>
      <c r="E1" s="31" t="s">
        <v>169</v>
      </c>
      <c r="F1" s="32"/>
      <c r="G1" s="14"/>
      <c r="H1" s="14"/>
      <c r="I1" s="14"/>
      <c r="J1" s="14"/>
      <c r="K1" s="15"/>
      <c r="L1" s="15"/>
      <c r="M1" s="15"/>
      <c r="N1" s="16"/>
      <c r="O1" s="15"/>
      <c r="P1" s="15"/>
      <c r="Q1" s="15"/>
      <c r="R1" s="1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BB1" s="6" t="s">
        <v>1208</v>
      </c>
      <c r="BC1" s="6" t="s">
        <v>1209</v>
      </c>
      <c r="BD1" s="6" t="s">
        <v>1210</v>
      </c>
      <c r="BF1" s="6" t="s">
        <v>1208</v>
      </c>
      <c r="BG1" s="6" t="s">
        <v>1209</v>
      </c>
      <c r="BH1" s="6" t="s">
        <v>1210</v>
      </c>
      <c r="BI1" s="6" t="s">
        <v>1217</v>
      </c>
      <c r="BK1" s="6" t="s">
        <v>1208</v>
      </c>
      <c r="BL1" s="6" t="s">
        <v>1209</v>
      </c>
    </row>
    <row r="2" spans="1:65">
      <c r="A2" s="12" t="s">
        <v>3</v>
      </c>
      <c r="B2" s="17"/>
      <c r="C2" s="18"/>
      <c r="D2" s="14"/>
      <c r="E2" s="14"/>
      <c r="F2" s="14"/>
      <c r="G2" s="14"/>
      <c r="H2" s="14"/>
      <c r="I2" s="14"/>
      <c r="J2" s="14"/>
      <c r="K2" s="15"/>
      <c r="L2" s="15"/>
      <c r="M2" s="15"/>
      <c r="N2" s="16"/>
      <c r="O2" s="15"/>
      <c r="P2" s="15"/>
      <c r="Q2" s="15"/>
      <c r="R2" s="1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t="s">
        <v>65</v>
      </c>
      <c r="AT2" s="16"/>
      <c r="AU2" s="16"/>
      <c r="AV2" s="16"/>
      <c r="AW2" s="16" t="s">
        <v>109</v>
      </c>
      <c r="AZ2" s="6" t="s">
        <v>114</v>
      </c>
      <c r="BB2">
        <v>0.4</v>
      </c>
      <c r="BC2">
        <v>0.3</v>
      </c>
      <c r="BD2">
        <v>0.3</v>
      </c>
      <c r="BF2">
        <v>0.3</v>
      </c>
      <c r="BG2">
        <v>0.25</v>
      </c>
      <c r="BH2">
        <v>0.25</v>
      </c>
      <c r="BI2">
        <v>0.2</v>
      </c>
      <c r="BK2">
        <v>0.4</v>
      </c>
      <c r="BL2">
        <v>0.6</v>
      </c>
    </row>
    <row r="3" spans="1:65" ht="79.8">
      <c r="A3" s="19" t="s">
        <v>4</v>
      </c>
      <c r="B3" s="19" t="s">
        <v>5</v>
      </c>
      <c r="C3" s="20" t="s">
        <v>6</v>
      </c>
      <c r="D3" s="19" t="s">
        <v>7</v>
      </c>
      <c r="E3" s="19" t="s">
        <v>8</v>
      </c>
      <c r="F3" s="19" t="s">
        <v>9</v>
      </c>
      <c r="G3" s="19" t="s">
        <v>10</v>
      </c>
      <c r="H3" s="19" t="s">
        <v>11</v>
      </c>
      <c r="I3" s="19" t="s">
        <v>12</v>
      </c>
      <c r="J3" s="19" t="s">
        <v>13</v>
      </c>
      <c r="K3" s="21" t="s">
        <v>14</v>
      </c>
      <c r="L3" s="21" t="s">
        <v>139</v>
      </c>
      <c r="M3" s="21" t="s">
        <v>141</v>
      </c>
      <c r="N3" s="22" t="s">
        <v>116</v>
      </c>
      <c r="O3" s="21" t="s">
        <v>15</v>
      </c>
      <c r="P3" s="23" t="s">
        <v>117</v>
      </c>
      <c r="Q3" s="23" t="s">
        <v>143</v>
      </c>
      <c r="R3" s="23" t="s">
        <v>145</v>
      </c>
      <c r="S3" s="24" t="s">
        <v>102</v>
      </c>
      <c r="T3" s="24" t="s">
        <v>103</v>
      </c>
      <c r="U3" s="24" t="s">
        <v>104</v>
      </c>
      <c r="V3" s="24" t="s">
        <v>105</v>
      </c>
      <c r="W3" s="9" t="s">
        <v>60</v>
      </c>
      <c r="X3" s="9" t="s">
        <v>72</v>
      </c>
      <c r="Y3" s="9" t="s">
        <v>73</v>
      </c>
      <c r="Z3" s="9" t="s">
        <v>61</v>
      </c>
      <c r="AA3" s="9" t="s">
        <v>74</v>
      </c>
      <c r="AB3" s="9" t="s">
        <v>147</v>
      </c>
      <c r="AC3" s="9" t="s">
        <v>149</v>
      </c>
      <c r="AD3" s="9" t="s">
        <v>151</v>
      </c>
      <c r="AE3" s="9" t="s">
        <v>153</v>
      </c>
      <c r="AF3" s="11" t="s">
        <v>155</v>
      </c>
      <c r="AG3" s="11" t="s">
        <v>157</v>
      </c>
      <c r="AH3" s="11" t="s">
        <v>159</v>
      </c>
      <c r="AI3" s="11" t="s">
        <v>161</v>
      </c>
      <c r="AJ3" s="11" t="s">
        <v>163</v>
      </c>
      <c r="AK3" s="11" t="s">
        <v>165</v>
      </c>
      <c r="AL3" s="11" t="s">
        <v>62</v>
      </c>
      <c r="AM3" s="11" t="s">
        <v>75</v>
      </c>
      <c r="AN3" s="11" t="s">
        <v>76</v>
      </c>
      <c r="AO3" s="11" t="s">
        <v>77</v>
      </c>
      <c r="AP3" s="11" t="s">
        <v>63</v>
      </c>
      <c r="AQ3" s="11" t="s">
        <v>106</v>
      </c>
      <c r="AR3" s="11" t="s">
        <v>107</v>
      </c>
      <c r="AS3" s="25" t="s">
        <v>64</v>
      </c>
      <c r="AT3" s="25" t="s">
        <v>78</v>
      </c>
      <c r="AU3" s="25" t="s">
        <v>79</v>
      </c>
      <c r="AV3" s="25" t="s">
        <v>80</v>
      </c>
      <c r="AW3" s="25" t="s">
        <v>108</v>
      </c>
      <c r="AX3" s="25" t="s">
        <v>1203</v>
      </c>
      <c r="AY3" s="25" t="s">
        <v>1204</v>
      </c>
      <c r="AZ3" s="37" t="s">
        <v>1219</v>
      </c>
      <c r="BA3" s="37" t="s">
        <v>1207</v>
      </c>
      <c r="BC3" s="38" t="s">
        <v>1211</v>
      </c>
      <c r="BD3" s="39" t="s">
        <v>1214</v>
      </c>
      <c r="BE3" s="39" t="s">
        <v>1213</v>
      </c>
      <c r="BF3" s="39" t="s">
        <v>1212</v>
      </c>
      <c r="BG3" s="39" t="s">
        <v>1215</v>
      </c>
      <c r="BH3" s="40" t="s">
        <v>1216</v>
      </c>
      <c r="BJ3" s="41" t="s">
        <v>1223</v>
      </c>
      <c r="BK3" s="6" t="s">
        <v>1225</v>
      </c>
      <c r="BL3" s="41" t="s">
        <v>1216</v>
      </c>
      <c r="BM3" s="43" t="s">
        <v>1228</v>
      </c>
    </row>
    <row r="4" spans="1:65">
      <c r="A4" s="17" t="s">
        <v>515</v>
      </c>
      <c r="B4" s="17" t="s">
        <v>516</v>
      </c>
      <c r="C4" s="18">
        <v>55707828936.5</v>
      </c>
      <c r="D4" s="14">
        <v>260.42001342773438</v>
      </c>
      <c r="E4" s="14">
        <v>61.064643859863281</v>
      </c>
      <c r="F4" s="14">
        <v>6.9574576956834111</v>
      </c>
      <c r="G4" s="14">
        <v>5496999808</v>
      </c>
      <c r="H4" s="14">
        <v>4.2400000095367432</v>
      </c>
      <c r="I4" s="16" t="s">
        <v>31</v>
      </c>
      <c r="J4" s="16" t="s">
        <v>38</v>
      </c>
      <c r="K4" s="15">
        <v>1.464</v>
      </c>
      <c r="L4" s="15">
        <v>8.64</v>
      </c>
      <c r="M4" s="15">
        <v>187.648</v>
      </c>
      <c r="N4" s="16" t="s">
        <v>122</v>
      </c>
      <c r="O4" s="15">
        <v>9.671910285949707</v>
      </c>
      <c r="P4" s="15">
        <v>1.932449607582359</v>
      </c>
      <c r="Q4" s="15" t="s">
        <v>167</v>
      </c>
      <c r="R4" s="15">
        <v>7.4805407524108887</v>
      </c>
      <c r="S4" s="16" t="s">
        <v>114</v>
      </c>
      <c r="T4" s="16" t="s">
        <v>114</v>
      </c>
      <c r="U4" s="16" t="s">
        <v>114</v>
      </c>
      <c r="V4" s="16" t="s">
        <v>18</v>
      </c>
      <c r="W4" s="16">
        <v>11</v>
      </c>
      <c r="X4" s="16">
        <v>90.909103393554688</v>
      </c>
      <c r="Y4" s="16">
        <v>59.363601684570313</v>
      </c>
      <c r="Z4" s="16">
        <v>45.454498291015625</v>
      </c>
      <c r="AA4" s="16">
        <v>100</v>
      </c>
      <c r="AB4" s="16">
        <v>8.7493829727172852</v>
      </c>
      <c r="AC4" s="16">
        <v>8.1082525253295898</v>
      </c>
      <c r="AD4" s="16">
        <v>7.8013081550598145</v>
      </c>
      <c r="AE4" s="16">
        <v>8.4404439926147461</v>
      </c>
      <c r="AF4" s="16" t="s">
        <v>167</v>
      </c>
      <c r="AG4" s="16" t="s">
        <v>167</v>
      </c>
      <c r="AH4" s="16">
        <v>6.0269794464111328</v>
      </c>
      <c r="AI4" s="16">
        <v>2.0012612342834473</v>
      </c>
      <c r="AJ4" s="16" t="s">
        <v>167</v>
      </c>
      <c r="AK4" s="16" t="s">
        <v>167</v>
      </c>
      <c r="AL4" s="16">
        <v>12.399999618530273</v>
      </c>
      <c r="AM4" s="16" t="s">
        <v>18</v>
      </c>
      <c r="AN4" s="16">
        <v>35.400001525878906</v>
      </c>
      <c r="AO4" s="16">
        <v>0</v>
      </c>
      <c r="AP4" s="16" t="s">
        <v>18</v>
      </c>
      <c r="AQ4" s="16" t="s">
        <v>18</v>
      </c>
      <c r="AR4" s="16" t="s">
        <v>18</v>
      </c>
      <c r="AS4" s="16" t="s">
        <v>68</v>
      </c>
      <c r="AT4" s="16" t="s">
        <v>18</v>
      </c>
      <c r="AU4" s="16">
        <v>98</v>
      </c>
      <c r="AV4" s="16">
        <v>1</v>
      </c>
      <c r="AW4" s="16" t="s">
        <v>18</v>
      </c>
      <c r="AX4" s="34">
        <f>K4+L4+M4</f>
        <v>197.75200000000001</v>
      </c>
      <c r="AY4">
        <f>_xlfn.RANK.AVG(AX4,$AX$4:$AX$68,1)</f>
        <v>11</v>
      </c>
      <c r="AZ4">
        <f>_xlfn.RANK.AVG(R4,$R$4:$R$68,0)</f>
        <v>11</v>
      </c>
      <c r="BA4">
        <f>IF(U4=$AZ$2,1,0)</f>
        <v>1</v>
      </c>
      <c r="BC4">
        <f>($BB$2*AY4)+($BC$2*AZ4)+($BD$2*-BA4)</f>
        <v>7.4</v>
      </c>
      <c r="BD4">
        <f>_xlfn.RANK.AVG(AC4,$AC$4:$AC$68,0)</f>
        <v>29</v>
      </c>
      <c r="BE4">
        <f>_xlfn.RANK.AVG(AB4,$AB$4:$AB$68,0)</f>
        <v>2</v>
      </c>
      <c r="BF4">
        <f>_xlfn.RANK.AVG(Z4,$Z$4:$Z$68,0)</f>
        <v>4</v>
      </c>
      <c r="BG4">
        <f>_xlfn.RANK.AVG(AE4,$AE$4:$AE$68,0)</f>
        <v>33</v>
      </c>
      <c r="BH4">
        <f>($BF$2*BD4)+($BG$2*BE4)+($BH$2*BF4)+($BI$2*BG4)</f>
        <v>16.8</v>
      </c>
      <c r="BK4">
        <f>_xlfn.RANK.AVG(AI4,$AI$4:$AI$68,0)</f>
        <v>21</v>
      </c>
      <c r="BL4">
        <f>$BK$2*BJ4+$BL$2*BK4</f>
        <v>12.6</v>
      </c>
      <c r="BM4" s="43">
        <f>(1/3)*BC4+(1/3)*BH4+(1/3)*BL4</f>
        <v>12.266666666666666</v>
      </c>
    </row>
    <row r="5" spans="1:65">
      <c r="A5" s="17" t="s">
        <v>274</v>
      </c>
      <c r="B5" s="17" t="s">
        <v>275</v>
      </c>
      <c r="C5" s="18">
        <v>181986349999.99997</v>
      </c>
      <c r="D5" s="14">
        <v>650</v>
      </c>
      <c r="E5" s="14">
        <v>66.095802307128906</v>
      </c>
      <c r="F5" s="14">
        <v>4.1496642880858525</v>
      </c>
      <c r="G5" s="14">
        <v>15093999616</v>
      </c>
      <c r="H5" s="14">
        <v>9.8800000548362732</v>
      </c>
      <c r="I5" s="16" t="s">
        <v>31</v>
      </c>
      <c r="J5" s="16" t="s">
        <v>38</v>
      </c>
      <c r="K5" s="15">
        <v>5.141</v>
      </c>
      <c r="L5" s="15">
        <v>22.509</v>
      </c>
      <c r="M5" s="15">
        <v>393.685</v>
      </c>
      <c r="N5" s="16" t="s">
        <v>118</v>
      </c>
      <c r="O5" s="15" t="s">
        <v>18</v>
      </c>
      <c r="P5" s="15" t="s">
        <v>18</v>
      </c>
      <c r="Q5" s="15" t="s">
        <v>167</v>
      </c>
      <c r="R5" s="15">
        <v>8.3835363388061523</v>
      </c>
      <c r="S5" s="16" t="s">
        <v>114</v>
      </c>
      <c r="T5" s="16" t="s">
        <v>114</v>
      </c>
      <c r="U5" s="16" t="s">
        <v>114</v>
      </c>
      <c r="V5" s="16" t="s">
        <v>115</v>
      </c>
      <c r="W5" s="16">
        <v>11</v>
      </c>
      <c r="X5" s="16">
        <v>81.818199157714844</v>
      </c>
      <c r="Y5" s="16">
        <v>57.909099578857422</v>
      </c>
      <c r="Z5" s="16">
        <v>36.363601684570313</v>
      </c>
      <c r="AA5" s="16">
        <v>75</v>
      </c>
      <c r="AB5" s="16">
        <v>7.3170413970947266</v>
      </c>
      <c r="AC5" s="16">
        <v>8.6602897644042969</v>
      </c>
      <c r="AD5" s="16">
        <v>7.9872283935546875</v>
      </c>
      <c r="AE5" s="16">
        <v>8.4857749938964844</v>
      </c>
      <c r="AF5" s="16" t="s">
        <v>167</v>
      </c>
      <c r="AG5" s="16" t="s">
        <v>167</v>
      </c>
      <c r="AH5" s="16">
        <v>6.4996209144592285</v>
      </c>
      <c r="AI5" s="16">
        <v>0.7653312087059021</v>
      </c>
      <c r="AJ5" s="16" t="s">
        <v>167</v>
      </c>
      <c r="AK5" s="16" t="s">
        <v>167</v>
      </c>
      <c r="AL5" s="16" t="s">
        <v>18</v>
      </c>
      <c r="AM5" s="16" t="s">
        <v>18</v>
      </c>
      <c r="AN5" s="16">
        <v>42.900001525878906</v>
      </c>
      <c r="AO5" s="16" t="s">
        <v>18</v>
      </c>
      <c r="AP5" s="16" t="s">
        <v>18</v>
      </c>
      <c r="AQ5" s="16" t="s">
        <v>115</v>
      </c>
      <c r="AR5" s="16" t="s">
        <v>18</v>
      </c>
      <c r="AS5" s="16" t="s">
        <v>68</v>
      </c>
      <c r="AT5" s="16" t="s">
        <v>18</v>
      </c>
      <c r="AU5" s="16">
        <v>94</v>
      </c>
      <c r="AV5" s="16">
        <v>1</v>
      </c>
      <c r="AW5" s="16" t="s">
        <v>114</v>
      </c>
      <c r="AX5" s="34">
        <f>K5+L5+M5</f>
        <v>421.33499999999998</v>
      </c>
      <c r="AY5">
        <f>_xlfn.RANK.AVG(AX5,$AX$4:$AX$68,1)</f>
        <v>23</v>
      </c>
      <c r="AZ5">
        <f>_xlfn.RANK.AVG(R5,$R$4:$R$68,0)</f>
        <v>2</v>
      </c>
      <c r="BA5">
        <f>IF(U5=$AZ$2,1,0)</f>
        <v>1</v>
      </c>
      <c r="BC5">
        <f>($BB$2*AY5)+($BC$2*AZ5)+($BD$2*-BA5)</f>
        <v>9.5</v>
      </c>
      <c r="BD5">
        <f>_xlfn.RANK.AVG(AC5,$AC$4:$AC$68,0)</f>
        <v>3</v>
      </c>
      <c r="BE5">
        <f>_xlfn.RANK.AVG(AB5,$AB$4:$AB$68,0)</f>
        <v>26</v>
      </c>
      <c r="BF5">
        <f>_xlfn.RANK.AVG(Z5,$Z$4:$Z$68,0)</f>
        <v>17</v>
      </c>
      <c r="BG5">
        <f>_xlfn.RANK.AVG(AE5,$AE$4:$AE$68,0)</f>
        <v>31</v>
      </c>
      <c r="BH5">
        <f>($BF$2*BD5)+($BG$2*BE5)+($BH$2*BF5)+($BI$2*BG5)</f>
        <v>17.850000000000001</v>
      </c>
      <c r="BJ5">
        <f>_xlfn.RANK.AVG(AH5,$AH$4:$AH$68,0)</f>
        <v>4</v>
      </c>
      <c r="BK5">
        <f>_xlfn.RANK.AVG(AI5,$AI$4:$AI$68,0)</f>
        <v>28</v>
      </c>
      <c r="BL5">
        <f>$BK$2*BJ5+$BL$2*BK5</f>
        <v>18.400000000000002</v>
      </c>
      <c r="BM5" s="43">
        <f>(1/3)*BC5+(1/3)*BH5+(1/3)*BL5</f>
        <v>15.25</v>
      </c>
    </row>
    <row r="6" spans="1:65">
      <c r="A6" s="17" t="s">
        <v>241</v>
      </c>
      <c r="B6" s="17" t="s">
        <v>242</v>
      </c>
      <c r="C6" s="18">
        <v>226060800000.00003</v>
      </c>
      <c r="D6" s="14">
        <v>504.60000610351563</v>
      </c>
      <c r="E6" s="14">
        <v>39.8690185546875</v>
      </c>
      <c r="F6" s="14">
        <v>-15.420712914388934</v>
      </c>
      <c r="G6" s="14">
        <v>19936000000</v>
      </c>
      <c r="H6" s="14">
        <v>10.529999852180481</v>
      </c>
      <c r="I6" s="16" t="s">
        <v>31</v>
      </c>
      <c r="J6" s="16" t="s">
        <v>38</v>
      </c>
      <c r="K6" s="15">
        <v>6.3780000000000001</v>
      </c>
      <c r="L6" s="15">
        <v>67.341999999999999</v>
      </c>
      <c r="M6" s="15">
        <v>480.82799999999997</v>
      </c>
      <c r="N6" s="16" t="s">
        <v>118</v>
      </c>
      <c r="O6" s="15" t="s">
        <v>18</v>
      </c>
      <c r="P6" s="15" t="s">
        <v>18</v>
      </c>
      <c r="Q6" s="15" t="s">
        <v>167</v>
      </c>
      <c r="R6" s="15">
        <v>6.4521479606628418</v>
      </c>
      <c r="S6" s="16" t="s">
        <v>18</v>
      </c>
      <c r="T6" s="16" t="s">
        <v>18</v>
      </c>
      <c r="U6" s="16" t="s">
        <v>114</v>
      </c>
      <c r="V6" s="16" t="s">
        <v>18</v>
      </c>
      <c r="W6" s="16">
        <v>12</v>
      </c>
      <c r="X6" s="16">
        <v>91.666702270507813</v>
      </c>
      <c r="Y6" s="16">
        <v>57.666698455810547</v>
      </c>
      <c r="Z6" s="16">
        <v>33.333301544189453</v>
      </c>
      <c r="AA6" s="16">
        <v>75</v>
      </c>
      <c r="AB6" s="16">
        <v>6.9856014251708984</v>
      </c>
      <c r="AC6" s="16">
        <v>8.5907602310180664</v>
      </c>
      <c r="AD6" s="16">
        <v>8.3480587005615234</v>
      </c>
      <c r="AE6" s="16">
        <v>8.0487308502197266</v>
      </c>
      <c r="AF6" s="16" t="s">
        <v>167</v>
      </c>
      <c r="AG6" s="16" t="s">
        <v>167</v>
      </c>
      <c r="AH6" s="16">
        <v>4.4808511734008789</v>
      </c>
      <c r="AI6" s="16">
        <v>4.0626235008239746</v>
      </c>
      <c r="AJ6" s="16" t="s">
        <v>167</v>
      </c>
      <c r="AK6" s="16" t="s">
        <v>167</v>
      </c>
      <c r="AL6" s="16" t="s">
        <v>18</v>
      </c>
      <c r="AM6" s="16" t="s">
        <v>18</v>
      </c>
      <c r="AN6" s="16">
        <v>35.299999237060547</v>
      </c>
      <c r="AO6" s="16" t="s">
        <v>18</v>
      </c>
      <c r="AP6" s="16" t="s">
        <v>18</v>
      </c>
      <c r="AQ6" s="16" t="s">
        <v>18</v>
      </c>
      <c r="AR6" s="16" t="s">
        <v>18</v>
      </c>
      <c r="AS6" s="16" t="s">
        <v>68</v>
      </c>
      <c r="AT6" s="16" t="s">
        <v>18</v>
      </c>
      <c r="AU6" s="16">
        <v>98</v>
      </c>
      <c r="AV6" s="16">
        <v>3</v>
      </c>
      <c r="AW6" s="16" t="s">
        <v>18</v>
      </c>
      <c r="AX6" s="34">
        <f>K6+L6+M6</f>
        <v>554.548</v>
      </c>
      <c r="AY6">
        <f>_xlfn.RANK.AVG(AX6,$AX$4:$AX$68,1)</f>
        <v>26</v>
      </c>
      <c r="AZ6">
        <f>_xlfn.RANK.AVG(R6,$R$4:$R$68,0)</f>
        <v>22</v>
      </c>
      <c r="BA6">
        <f>IF(U6=$AZ$2,1,0)</f>
        <v>1</v>
      </c>
      <c r="BC6">
        <f>($BB$2*AY6)+($BC$2*AZ6)+($BD$2*-BA6)</f>
        <v>16.7</v>
      </c>
      <c r="BD6">
        <f>_xlfn.RANK.AVG(AC6,$AC$4:$AC$68,0)</f>
        <v>7</v>
      </c>
      <c r="BE6">
        <f>_xlfn.RANK.AVG(AB6,$AB$4:$AB$68,0)</f>
        <v>31</v>
      </c>
      <c r="BF6">
        <f>_xlfn.RANK.AVG(Z6,$Z$4:$Z$68,0)</f>
        <v>25.5</v>
      </c>
      <c r="BG6">
        <f>_xlfn.RANK.AVG(AE6,$AE$4:$AE$68,0)</f>
        <v>45</v>
      </c>
      <c r="BH6">
        <f>($BF$2*BD6)+($BG$2*BE6)+($BH$2*BF6)+($BI$2*BG6)</f>
        <v>25.225000000000001</v>
      </c>
      <c r="BJ6">
        <f t="shared" ref="BJ6:BJ10" si="0">_xlfn.RANK.AVG(AH6,$AH$4:$AH$68,0)</f>
        <v>25</v>
      </c>
      <c r="BK6">
        <f>_xlfn.RANK.AVG(AI6,$AI$4:$AI$68,0)</f>
        <v>11</v>
      </c>
      <c r="BL6">
        <f>$BK$2*BJ6+$BL$2*BK6</f>
        <v>16.600000000000001</v>
      </c>
      <c r="BM6" s="43">
        <f>(1/3)*BC6+(1/3)*BH6+(1/3)*BL6</f>
        <v>19.508333333333333</v>
      </c>
    </row>
    <row r="7" spans="1:65">
      <c r="A7" s="27" t="s">
        <v>701</v>
      </c>
      <c r="B7" s="27" t="s">
        <v>702</v>
      </c>
      <c r="C7" s="28">
        <v>34329543137.819992</v>
      </c>
      <c r="D7" s="29">
        <v>255.77999877929688</v>
      </c>
      <c r="E7" s="29">
        <v>29.403148651123047</v>
      </c>
      <c r="F7" s="29">
        <v>12.8021065978285</v>
      </c>
      <c r="G7" s="29">
        <v>21376000000</v>
      </c>
      <c r="H7" s="29">
        <v>8.2000000476837158</v>
      </c>
      <c r="I7" s="29" t="s">
        <v>31</v>
      </c>
      <c r="J7" s="29" t="s">
        <v>468</v>
      </c>
      <c r="K7" s="30">
        <v>3.4790000000000001</v>
      </c>
      <c r="L7" s="30">
        <v>25.099</v>
      </c>
      <c r="M7" s="30">
        <v>2438.884</v>
      </c>
      <c r="N7" s="26" t="s">
        <v>118</v>
      </c>
      <c r="O7" s="30" t="s">
        <v>18</v>
      </c>
      <c r="P7" s="30" t="s">
        <v>18</v>
      </c>
      <c r="Q7" s="30" t="s">
        <v>167</v>
      </c>
      <c r="R7" s="30">
        <v>5.5235490798950195</v>
      </c>
      <c r="S7" s="26" t="s">
        <v>18</v>
      </c>
      <c r="T7" s="26" t="s">
        <v>18</v>
      </c>
      <c r="U7" s="26" t="s">
        <v>114</v>
      </c>
      <c r="V7" s="26" t="s">
        <v>18</v>
      </c>
      <c r="W7" s="26">
        <v>11</v>
      </c>
      <c r="X7" s="26" t="s">
        <v>18</v>
      </c>
      <c r="Y7" s="26">
        <v>63.181800842285156</v>
      </c>
      <c r="Z7" s="26">
        <v>45.454498291015625</v>
      </c>
      <c r="AA7" s="26" t="s">
        <v>18</v>
      </c>
      <c r="AB7" s="26">
        <v>8.4167566299438477</v>
      </c>
      <c r="AC7" s="26">
        <v>8.2627038955688477</v>
      </c>
      <c r="AD7" s="26">
        <v>6.7857904434204102</v>
      </c>
      <c r="AE7" s="26">
        <v>8.8177633285522461</v>
      </c>
      <c r="AF7" s="26" t="s">
        <v>167</v>
      </c>
      <c r="AG7" s="26" t="s">
        <v>167</v>
      </c>
      <c r="AH7" s="26">
        <v>5.2814769744873047</v>
      </c>
      <c r="AI7" s="26">
        <v>3.6284177303314209</v>
      </c>
      <c r="AJ7" s="26" t="s">
        <v>167</v>
      </c>
      <c r="AK7" s="26" t="s">
        <v>167</v>
      </c>
      <c r="AL7" s="26" t="s">
        <v>18</v>
      </c>
      <c r="AM7" s="26" t="s">
        <v>18</v>
      </c>
      <c r="AN7" s="26" t="s">
        <v>18</v>
      </c>
      <c r="AO7" s="26">
        <v>0</v>
      </c>
      <c r="AP7" s="26" t="s">
        <v>18</v>
      </c>
      <c r="AQ7" s="26" t="s">
        <v>18</v>
      </c>
      <c r="AR7" s="26" t="s">
        <v>18</v>
      </c>
      <c r="AS7" s="26" t="s">
        <v>66</v>
      </c>
      <c r="AT7" s="26" t="s">
        <v>18</v>
      </c>
      <c r="AU7" s="26">
        <v>65</v>
      </c>
      <c r="AV7" s="26">
        <v>4</v>
      </c>
      <c r="AW7" s="26" t="s">
        <v>18</v>
      </c>
      <c r="AX7" s="34">
        <f>K7+L7+M7</f>
        <v>2467.462</v>
      </c>
      <c r="AY7">
        <f>_xlfn.RANK.AVG(AX7,$AX$4:$AX$68,1)</f>
        <v>47</v>
      </c>
      <c r="AZ7">
        <f>_xlfn.RANK.AVG(R7,$R$4:$R$68,0)</f>
        <v>30</v>
      </c>
      <c r="BA7">
        <f>IF(U7=$AZ$2,1,0)</f>
        <v>1</v>
      </c>
      <c r="BC7">
        <f>($BB$2*AY7)+($BC$2*AZ7)+($BD$2*-BA7)</f>
        <v>27.5</v>
      </c>
      <c r="BD7">
        <f>_xlfn.RANK.AVG(AC7,$AC$4:$AC$68,0)</f>
        <v>25</v>
      </c>
      <c r="BE7">
        <f>_xlfn.RANK.AVG(AB7,$AB$4:$AB$68,0)</f>
        <v>6</v>
      </c>
      <c r="BF7">
        <f>_xlfn.RANK.AVG(Z7,$Z$4:$Z$68,0)</f>
        <v>4</v>
      </c>
      <c r="BG7">
        <f>_xlfn.RANK.AVG(AE7,$AE$4:$AE$68,0)</f>
        <v>18</v>
      </c>
      <c r="BH7">
        <f>($BF$2*BD7)+($BG$2*BE7)+($BH$2*BF7)+($BI$2*BG7)</f>
        <v>13.6</v>
      </c>
      <c r="BJ7">
        <f t="shared" si="0"/>
        <v>18.5</v>
      </c>
      <c r="BK7">
        <f>_xlfn.RANK.AVG(AI7,$AI$4:$AI$68,0)</f>
        <v>13.5</v>
      </c>
      <c r="BL7">
        <f>$BK$2*BJ7+$BL$2*BK7</f>
        <v>15.5</v>
      </c>
      <c r="BM7">
        <f>(1/3)*BC7+(1/3)*BH7+(1/3)*BL7</f>
        <v>18.866666666666667</v>
      </c>
    </row>
    <row r="8" spans="1:65">
      <c r="A8" s="27" t="s">
        <v>741</v>
      </c>
      <c r="B8" s="27" t="s">
        <v>742</v>
      </c>
      <c r="C8" s="28">
        <v>31055378947.769997</v>
      </c>
      <c r="D8" s="29">
        <v>1249.6099853515625</v>
      </c>
      <c r="E8" s="29">
        <v>76.466636657714844</v>
      </c>
      <c r="F8" s="29">
        <v>7.3538865531898034</v>
      </c>
      <c r="G8" s="29">
        <v>1550745984</v>
      </c>
      <c r="H8" s="29">
        <v>18.179999828338623</v>
      </c>
      <c r="I8" s="29" t="s">
        <v>31</v>
      </c>
      <c r="J8" s="29" t="s">
        <v>38</v>
      </c>
      <c r="K8" s="30">
        <v>19.593</v>
      </c>
      <c r="L8" s="30">
        <v>12.747999999999999</v>
      </c>
      <c r="M8" s="30">
        <v>5.6749999999999998</v>
      </c>
      <c r="N8" s="26" t="s">
        <v>118</v>
      </c>
      <c r="O8" s="30" t="s">
        <v>18</v>
      </c>
      <c r="P8" s="30" t="s">
        <v>18</v>
      </c>
      <c r="Q8" s="30" t="s">
        <v>167</v>
      </c>
      <c r="R8" s="30">
        <v>0</v>
      </c>
      <c r="S8" s="26" t="s">
        <v>114</v>
      </c>
      <c r="T8" s="26" t="s">
        <v>115</v>
      </c>
      <c r="U8" s="26" t="s">
        <v>115</v>
      </c>
      <c r="V8" s="26" t="s">
        <v>115</v>
      </c>
      <c r="W8" s="26">
        <v>9</v>
      </c>
      <c r="X8" s="26">
        <v>88.888900756835938</v>
      </c>
      <c r="Y8" s="26">
        <v>63</v>
      </c>
      <c r="Z8" s="26">
        <v>33.333301544189453</v>
      </c>
      <c r="AA8" s="26">
        <v>75</v>
      </c>
      <c r="AB8" s="26">
        <v>8.446934700012207</v>
      </c>
      <c r="AC8" s="26">
        <v>6.898045539855957</v>
      </c>
      <c r="AD8" s="26">
        <v>6.9060583114624023</v>
      </c>
      <c r="AE8" s="26">
        <v>9.1123600006103516</v>
      </c>
      <c r="AF8" s="26" t="s">
        <v>167</v>
      </c>
      <c r="AG8" s="26" t="s">
        <v>167</v>
      </c>
      <c r="AH8" s="26">
        <v>1.0974937677383423</v>
      </c>
      <c r="AI8" s="26">
        <v>0.7653312087059021</v>
      </c>
      <c r="AJ8" s="26" t="s">
        <v>167</v>
      </c>
      <c r="AK8" s="26" t="s">
        <v>167</v>
      </c>
      <c r="AL8" s="26" t="s">
        <v>18</v>
      </c>
      <c r="AM8" s="26" t="s">
        <v>18</v>
      </c>
      <c r="AN8" s="26" t="s">
        <v>18</v>
      </c>
      <c r="AO8" s="26">
        <v>0</v>
      </c>
      <c r="AP8" s="26" t="s">
        <v>18</v>
      </c>
      <c r="AQ8" s="26" t="s">
        <v>18</v>
      </c>
      <c r="AR8" s="26" t="s">
        <v>18</v>
      </c>
      <c r="AS8" s="26" t="s">
        <v>67</v>
      </c>
      <c r="AT8" s="26" t="s">
        <v>18</v>
      </c>
      <c r="AU8" s="26">
        <v>49</v>
      </c>
      <c r="AV8" s="26">
        <v>10</v>
      </c>
      <c r="AW8" s="26" t="s">
        <v>115</v>
      </c>
      <c r="AX8" s="34">
        <f>K8+L8+M8</f>
        <v>38.015999999999998</v>
      </c>
      <c r="AY8">
        <f>_xlfn.RANK.AVG(AX8,$AX$4:$AX$68,1)</f>
        <v>3</v>
      </c>
      <c r="AZ8">
        <f>_xlfn.RANK.AVG(R8,$R$4:$R$68,0)</f>
        <v>48.5</v>
      </c>
      <c r="BA8">
        <f>IF(U8=$AZ$2,1,0)</f>
        <v>0</v>
      </c>
      <c r="BC8">
        <f>($BB$2*AY8)+($BC$2*AZ8)+($BD$2*-BA8)</f>
        <v>15.75</v>
      </c>
      <c r="BD8">
        <f>_xlfn.RANK.AVG(AC8,$AC$4:$AC$68,0)</f>
        <v>57</v>
      </c>
      <c r="BE8">
        <f>_xlfn.RANK.AVG(AB8,$AB$4:$AB$68,0)</f>
        <v>5</v>
      </c>
      <c r="BF8">
        <f>_xlfn.RANK.AVG(Z8,$Z$4:$Z$68,0)</f>
        <v>25.5</v>
      </c>
      <c r="BG8">
        <f>_xlfn.RANK.AVG(AE8,$AE$4:$AE$68,0)</f>
        <v>11</v>
      </c>
      <c r="BH8">
        <f>($BF$2*BD8)+($BG$2*BE8)+($BH$2*BF8)+($BI$2*BG8)</f>
        <v>26.924999999999997</v>
      </c>
      <c r="BJ8">
        <f t="shared" si="0"/>
        <v>55</v>
      </c>
      <c r="BK8">
        <f>_xlfn.RANK.AVG(AI8,$AI$4:$AI$68,0)</f>
        <v>28</v>
      </c>
      <c r="BL8">
        <f>$BK$2*BJ8+$BL$2*BK8</f>
        <v>38.799999999999997</v>
      </c>
      <c r="BM8">
        <f>(1/3)*BC8+(1/3)*BH8+(1/3)*BL8</f>
        <v>27.158333333333331</v>
      </c>
    </row>
    <row r="9" spans="1:65">
      <c r="A9" s="17" t="s">
        <v>294</v>
      </c>
      <c r="B9" s="17" t="s">
        <v>295</v>
      </c>
      <c r="C9" s="18">
        <v>156292000000</v>
      </c>
      <c r="D9" s="14">
        <v>762.4000244140625</v>
      </c>
      <c r="E9" s="14">
        <v>184.29905700683594</v>
      </c>
      <c r="F9" s="14">
        <v>7.9137758429018268</v>
      </c>
      <c r="G9" s="14">
        <v>8971000064</v>
      </c>
      <c r="H9" s="14">
        <v>8.4799998998641968</v>
      </c>
      <c r="I9" s="16" t="s">
        <v>31</v>
      </c>
      <c r="J9" s="16" t="s">
        <v>38</v>
      </c>
      <c r="K9" s="15">
        <v>2.9460000000000002</v>
      </c>
      <c r="L9" s="15">
        <v>51.863999999999997</v>
      </c>
      <c r="M9" s="15">
        <v>455.267</v>
      </c>
      <c r="N9" s="16" t="s">
        <v>118</v>
      </c>
      <c r="O9" s="15" t="s">
        <v>18</v>
      </c>
      <c r="P9" s="15" t="s">
        <v>18</v>
      </c>
      <c r="Q9" s="15" t="s">
        <v>167</v>
      </c>
      <c r="R9" s="15">
        <v>8.0556402206420898</v>
      </c>
      <c r="S9" s="16" t="s">
        <v>18</v>
      </c>
      <c r="T9" s="16" t="s">
        <v>18</v>
      </c>
      <c r="U9" s="16" t="s">
        <v>18</v>
      </c>
      <c r="V9" s="16" t="s">
        <v>18</v>
      </c>
      <c r="W9" s="16">
        <v>11</v>
      </c>
      <c r="X9" s="16" t="s">
        <v>18</v>
      </c>
      <c r="Y9" s="16">
        <v>60.272701263427734</v>
      </c>
      <c r="Z9" s="16">
        <v>36.363601684570313</v>
      </c>
      <c r="AA9" s="16" t="s">
        <v>18</v>
      </c>
      <c r="AB9" s="16">
        <v>5.4495062828063965</v>
      </c>
      <c r="AC9" s="16">
        <v>5.1724967956542969</v>
      </c>
      <c r="AD9" s="16">
        <v>3.5524730682373047</v>
      </c>
      <c r="AE9" s="16">
        <v>8.6905364990234375</v>
      </c>
      <c r="AF9" s="16" t="s">
        <v>167</v>
      </c>
      <c r="AG9" s="16" t="s">
        <v>167</v>
      </c>
      <c r="AH9" s="16">
        <v>6.2358813285827637</v>
      </c>
      <c r="AI9" s="16">
        <v>3.6284177303314209</v>
      </c>
      <c r="AJ9" s="16" t="s">
        <v>167</v>
      </c>
      <c r="AK9" s="16" t="s">
        <v>167</v>
      </c>
      <c r="AL9" s="16" t="s">
        <v>18</v>
      </c>
      <c r="AM9" s="16" t="s">
        <v>18</v>
      </c>
      <c r="AN9" s="16" t="s">
        <v>18</v>
      </c>
      <c r="AO9" s="16">
        <v>0</v>
      </c>
      <c r="AP9" s="16" t="s">
        <v>18</v>
      </c>
      <c r="AQ9" s="16" t="s">
        <v>18</v>
      </c>
      <c r="AR9" s="16" t="s">
        <v>18</v>
      </c>
      <c r="AS9" s="16" t="s">
        <v>67</v>
      </c>
      <c r="AT9" s="16" t="s">
        <v>18</v>
      </c>
      <c r="AU9" s="16">
        <v>97</v>
      </c>
      <c r="AV9" s="16">
        <v>9</v>
      </c>
      <c r="AW9" s="16" t="s">
        <v>18</v>
      </c>
      <c r="AX9" s="34">
        <f>K9+L9+M9</f>
        <v>510.077</v>
      </c>
      <c r="AY9">
        <f>_xlfn.RANK.AVG(AX9,$AX$4:$AX$68,1)</f>
        <v>24</v>
      </c>
      <c r="AZ9">
        <f>_xlfn.RANK.AVG(R9,$R$4:$R$68,0)</f>
        <v>5</v>
      </c>
      <c r="BA9">
        <f>IF(U9=$AZ$2,1,0)</f>
        <v>0</v>
      </c>
      <c r="BC9">
        <f>($BB$2*AY9)+($BC$2*AZ9)+($BD$2*-BA9)</f>
        <v>11.100000000000001</v>
      </c>
      <c r="BD9">
        <f>_xlfn.RANK.AVG(AC9,$AC$4:$AC$68,0)</f>
        <v>64</v>
      </c>
      <c r="BE9">
        <f>_xlfn.RANK.AVG(AB9,$AB$4:$AB$68,0)</f>
        <v>59</v>
      </c>
      <c r="BF9">
        <f>_xlfn.RANK.AVG(Z9,$Z$4:$Z$68,0)</f>
        <v>17</v>
      </c>
      <c r="BG9">
        <f>_xlfn.RANK.AVG(AE9,$AE$4:$AE$68,0)</f>
        <v>21</v>
      </c>
      <c r="BH9">
        <f>($BF$2*BD9)+($BG$2*BE9)+($BH$2*BF9)+($BI$2*BG9)</f>
        <v>42.400000000000006</v>
      </c>
      <c r="BJ9">
        <f t="shared" si="0"/>
        <v>5</v>
      </c>
      <c r="BK9">
        <f>_xlfn.RANK.AVG(AI9,$AI$4:$AI$68,0)</f>
        <v>13.5</v>
      </c>
      <c r="BL9">
        <f>$BK$2*BJ9+$BL$2*BK9</f>
        <v>10.1</v>
      </c>
      <c r="BM9">
        <f>(1/3)*BC9+(1/3)*BH9+(1/3)*BL9</f>
        <v>21.200000000000003</v>
      </c>
    </row>
    <row r="10" spans="1:65">
      <c r="A10" s="17" t="s">
        <v>171</v>
      </c>
      <c r="B10" s="17" t="s">
        <v>172</v>
      </c>
      <c r="C10" s="18">
        <v>3126133130264.8804</v>
      </c>
      <c r="D10" s="14">
        <v>420.72000122070313</v>
      </c>
      <c r="E10" s="14">
        <v>38.054775238037109</v>
      </c>
      <c r="F10" s="14">
        <v>12.086627220243473</v>
      </c>
      <c r="G10" s="14">
        <v>227583004672</v>
      </c>
      <c r="H10" s="14">
        <v>11.100000143051147</v>
      </c>
      <c r="I10" s="16" t="s">
        <v>31</v>
      </c>
      <c r="J10" s="16" t="s">
        <v>38</v>
      </c>
      <c r="K10" s="15">
        <v>142.77000000000001</v>
      </c>
      <c r="L10" s="15">
        <v>6326.8410000000003</v>
      </c>
      <c r="M10" s="15">
        <v>20870.991999999998</v>
      </c>
      <c r="N10" s="16" t="s">
        <v>118</v>
      </c>
      <c r="O10" s="15" t="s">
        <v>18</v>
      </c>
      <c r="P10" s="15" t="s">
        <v>18</v>
      </c>
      <c r="Q10" s="15" t="s">
        <v>167</v>
      </c>
      <c r="R10" s="15">
        <v>5.4357070922851563</v>
      </c>
      <c r="S10" s="16" t="s">
        <v>18</v>
      </c>
      <c r="T10" s="16" t="s">
        <v>114</v>
      </c>
      <c r="U10" s="16" t="s">
        <v>114</v>
      </c>
      <c r="V10" s="16" t="s">
        <v>18</v>
      </c>
      <c r="W10" s="16">
        <v>12</v>
      </c>
      <c r="X10" s="16">
        <v>91.666702270507813</v>
      </c>
      <c r="Y10" s="16">
        <v>59</v>
      </c>
      <c r="Z10" s="16">
        <v>41.666698455810547</v>
      </c>
      <c r="AA10" s="16">
        <v>75</v>
      </c>
      <c r="AB10" s="16">
        <v>7.7408571243286133</v>
      </c>
      <c r="AC10" s="16">
        <v>8.3279333114624023</v>
      </c>
      <c r="AD10" s="16">
        <v>8.2916297912597656</v>
      </c>
      <c r="AE10" s="16">
        <v>8.1344699859619141</v>
      </c>
      <c r="AF10" s="16" t="s">
        <v>167</v>
      </c>
      <c r="AG10" s="16" t="s">
        <v>167</v>
      </c>
      <c r="AH10" s="16">
        <v>2.2184700965881348</v>
      </c>
      <c r="AI10" s="16">
        <v>4.1217026710510254</v>
      </c>
      <c r="AJ10" s="16" t="s">
        <v>167</v>
      </c>
      <c r="AK10" s="16" t="s">
        <v>167</v>
      </c>
      <c r="AL10" s="16" t="s">
        <v>18</v>
      </c>
      <c r="AM10" s="16">
        <v>0.72205440242591712</v>
      </c>
      <c r="AN10" s="16">
        <v>33.099998474121094</v>
      </c>
      <c r="AO10" s="16" t="s">
        <v>18</v>
      </c>
      <c r="AP10" s="16" t="s">
        <v>18</v>
      </c>
      <c r="AQ10" s="16" t="s">
        <v>18</v>
      </c>
      <c r="AR10" s="16" t="s">
        <v>18</v>
      </c>
      <c r="AS10" s="16" t="s">
        <v>67</v>
      </c>
      <c r="AT10" s="16" t="s">
        <v>18</v>
      </c>
      <c r="AU10" s="16">
        <v>97</v>
      </c>
      <c r="AV10" s="16">
        <v>1</v>
      </c>
      <c r="AW10" s="16" t="s">
        <v>18</v>
      </c>
      <c r="AX10" s="34">
        <f>K10+L10+M10</f>
        <v>27340.602999999999</v>
      </c>
      <c r="AY10">
        <f>_xlfn.RANK.AVG(AX10,$AX$4:$AX$68,1)</f>
        <v>63</v>
      </c>
      <c r="AZ10">
        <f>_xlfn.RANK.AVG(R10,$R$4:$R$68,0)</f>
        <v>32</v>
      </c>
      <c r="BA10">
        <f>IF(U10=$AZ$2,1,0)</f>
        <v>1</v>
      </c>
      <c r="BC10">
        <f>($BB$2*AY10)+($BC$2*AZ10)+($BD$2*-BA10)</f>
        <v>34.500000000000007</v>
      </c>
      <c r="BD10">
        <f>_xlfn.RANK.AVG(AC10,$AC$4:$AC$68,0)</f>
        <v>22</v>
      </c>
      <c r="BE10">
        <f>_xlfn.RANK.AVG(AB10,$AB$4:$AB$68,0)</f>
        <v>19</v>
      </c>
      <c r="BF10">
        <f>_xlfn.RANK.AVG(Z10,$Z$4:$Z$68,0)</f>
        <v>9</v>
      </c>
      <c r="BG10">
        <f>_xlfn.RANK.AVG(AE10,$AE$4:$AE$68,0)</f>
        <v>43</v>
      </c>
      <c r="BH10">
        <f>($BF$2*BD10)+($BG$2*BE10)+($BH$2*BF10)+($BI$2*BG10)</f>
        <v>22.2</v>
      </c>
      <c r="BJ10">
        <f t="shared" si="0"/>
        <v>49</v>
      </c>
      <c r="BK10">
        <f>_xlfn.RANK.AVG(AI10,$AI$4:$AI$68,0)</f>
        <v>10</v>
      </c>
      <c r="BL10">
        <f>$BK$2*BJ10+$BL$2*BK10</f>
        <v>25.6</v>
      </c>
      <c r="BM10">
        <f>(1/3)*BC10+(1/3)*BH10+(1/3)*BL10</f>
        <v>27.433333333333337</v>
      </c>
    </row>
    <row r="11" spans="1:65">
      <c r="A11" s="27" t="s">
        <v>1051</v>
      </c>
      <c r="B11" s="27" t="s">
        <v>1052</v>
      </c>
      <c r="C11" s="28">
        <v>14266783216</v>
      </c>
      <c r="D11" s="29">
        <v>22.399999618530273</v>
      </c>
      <c r="E11" s="29">
        <v>15.282163619995117</v>
      </c>
      <c r="F11" s="29">
        <v>-1.2668623890171316</v>
      </c>
      <c r="G11" s="29">
        <v>3792000000</v>
      </c>
      <c r="H11" s="29">
        <v>2.1899999678134918</v>
      </c>
      <c r="I11" s="29" t="s">
        <v>31</v>
      </c>
      <c r="J11" s="29" t="s">
        <v>38</v>
      </c>
      <c r="K11" s="30">
        <v>1.0249999999999999</v>
      </c>
      <c r="L11" s="30">
        <v>14.444000000000001</v>
      </c>
      <c r="M11" s="30">
        <v>86.674000000000007</v>
      </c>
      <c r="N11" s="26" t="s">
        <v>122</v>
      </c>
      <c r="O11" s="30">
        <v>14.645000457763672</v>
      </c>
      <c r="P11" s="30">
        <v>4.3873578363582002</v>
      </c>
      <c r="Q11" s="30" t="s">
        <v>167</v>
      </c>
      <c r="R11" s="30">
        <v>5.324653148651123</v>
      </c>
      <c r="S11" s="26" t="s">
        <v>114</v>
      </c>
      <c r="T11" s="26" t="s">
        <v>114</v>
      </c>
      <c r="U11" s="26" t="s">
        <v>114</v>
      </c>
      <c r="V11" s="26" t="s">
        <v>18</v>
      </c>
      <c r="W11" s="26">
        <v>10</v>
      </c>
      <c r="X11" s="26">
        <v>80</v>
      </c>
      <c r="Y11" s="26">
        <v>55.700000762939453</v>
      </c>
      <c r="Z11" s="26">
        <v>40</v>
      </c>
      <c r="AA11" s="26">
        <v>87</v>
      </c>
      <c r="AB11" s="26">
        <v>7.8290343284606934</v>
      </c>
      <c r="AC11" s="26">
        <v>7.4981651306152344</v>
      </c>
      <c r="AD11" s="26">
        <v>8.7826433181762695</v>
      </c>
      <c r="AE11" s="26">
        <v>8.6770639419555664</v>
      </c>
      <c r="AF11" s="26" t="s">
        <v>167</v>
      </c>
      <c r="AG11" s="26" t="s">
        <v>167</v>
      </c>
      <c r="AH11" s="26">
        <v>3.6298108100891113</v>
      </c>
      <c r="AI11" s="26">
        <v>2.4986798763275146</v>
      </c>
      <c r="AJ11" s="26" t="s">
        <v>167</v>
      </c>
      <c r="AK11" s="26" t="s">
        <v>167</v>
      </c>
      <c r="AL11" s="26">
        <v>16</v>
      </c>
      <c r="AM11" s="26">
        <v>0.93750000000000011</v>
      </c>
      <c r="AN11" s="26">
        <v>32</v>
      </c>
      <c r="AO11" s="26">
        <v>0</v>
      </c>
      <c r="AP11" s="26" t="s">
        <v>18</v>
      </c>
      <c r="AQ11" s="26" t="s">
        <v>18</v>
      </c>
      <c r="AR11" s="26" t="s">
        <v>18</v>
      </c>
      <c r="AS11" s="26" t="s">
        <v>67</v>
      </c>
      <c r="AT11" s="26" t="s">
        <v>18</v>
      </c>
      <c r="AU11" s="26">
        <v>96</v>
      </c>
      <c r="AV11" s="26">
        <v>1</v>
      </c>
      <c r="AW11" s="26" t="s">
        <v>114</v>
      </c>
      <c r="AX11" s="34">
        <f>K11+L11+M11</f>
        <v>102.143</v>
      </c>
      <c r="AY11">
        <f>_xlfn.RANK.AVG(AX11,$AX$4:$AX$68,1)</f>
        <v>10</v>
      </c>
      <c r="AZ11">
        <f>_xlfn.RANK.AVG(R11,$R$4:$R$68,0)</f>
        <v>33</v>
      </c>
      <c r="BA11">
        <f>IF(U11=$AZ$2,1,0)</f>
        <v>1</v>
      </c>
      <c r="BC11">
        <f>($BB$2*AY11)+($BC$2*AZ11)+($BD$2*-BA11)</f>
        <v>13.6</v>
      </c>
      <c r="BD11">
        <f>_xlfn.RANK.AVG(AC11,$AC$4:$AC$68,0)</f>
        <v>47</v>
      </c>
      <c r="BE11">
        <f>_xlfn.RANK.AVG(AB11,$AB$4:$AB$68,0)</f>
        <v>18</v>
      </c>
      <c r="BF11">
        <f>_xlfn.RANK.AVG(Z11,$Z$4:$Z$68,0)</f>
        <v>12</v>
      </c>
      <c r="BG11">
        <f>_xlfn.RANK.AVG(AE11,$AE$4:$AE$68,0)</f>
        <v>22</v>
      </c>
      <c r="BH11">
        <f>($BF$2*BD11)+($BG$2*BE11)+($BH$2*BF11)+($BI$2*BG11)</f>
        <v>26</v>
      </c>
      <c r="BJ11">
        <f>_xlfn.RANK.AVG(AH11,$AH$4:$AH$68,0)</f>
        <v>33</v>
      </c>
      <c r="BK11">
        <f>_xlfn.RANK.AVG(AI11,$AI$4:$AI$68,0)</f>
        <v>18</v>
      </c>
      <c r="BL11">
        <f>$BK$2*BJ11+$BL$2*BK11</f>
        <v>24</v>
      </c>
      <c r="BM11">
        <f>(1/3)*BC11+(1/3)*BH11+(1/3)*BL11</f>
        <v>21.2</v>
      </c>
    </row>
    <row r="12" spans="1:65">
      <c r="A12" s="17" t="s">
        <v>239</v>
      </c>
      <c r="B12" s="17" t="s">
        <v>240</v>
      </c>
      <c r="C12" s="18">
        <v>232617506994.62003</v>
      </c>
      <c r="D12" s="14">
        <v>346.6099853515625</v>
      </c>
      <c r="E12" s="14">
        <v>28.135196685791016</v>
      </c>
      <c r="F12" s="14">
        <v>-0.86509110549621848</v>
      </c>
      <c r="G12" s="14">
        <v>64573602816</v>
      </c>
      <c r="H12" s="14">
        <v>11.160000324249268</v>
      </c>
      <c r="I12" s="16" t="s">
        <v>31</v>
      </c>
      <c r="J12" s="16" t="s">
        <v>32</v>
      </c>
      <c r="K12" s="15">
        <v>17.196000000000002</v>
      </c>
      <c r="L12" s="15">
        <v>171.06700000000001</v>
      </c>
      <c r="M12" s="15">
        <v>681.14800000000002</v>
      </c>
      <c r="N12" s="16" t="s">
        <v>122</v>
      </c>
      <c r="O12" s="15" t="s">
        <v>18</v>
      </c>
      <c r="P12" s="15" t="s">
        <v>18</v>
      </c>
      <c r="Q12" s="15" t="s">
        <v>167</v>
      </c>
      <c r="R12" s="15">
        <v>9.0314350128173828</v>
      </c>
      <c r="S12" s="16" t="s">
        <v>114</v>
      </c>
      <c r="T12" s="16" t="s">
        <v>114</v>
      </c>
      <c r="U12" s="16" t="s">
        <v>114</v>
      </c>
      <c r="V12" s="16" t="s">
        <v>114</v>
      </c>
      <c r="W12" s="16">
        <v>11</v>
      </c>
      <c r="X12" s="16">
        <v>90</v>
      </c>
      <c r="Y12" s="16">
        <v>63.181800842285156</v>
      </c>
      <c r="Z12" s="16">
        <v>45.454498291015625</v>
      </c>
      <c r="AA12" s="16">
        <v>100</v>
      </c>
      <c r="AB12" s="16">
        <v>8.2409343719482422</v>
      </c>
      <c r="AC12" s="16">
        <v>7.3724093437194824</v>
      </c>
      <c r="AD12" s="16">
        <v>7.8296084403991699</v>
      </c>
      <c r="AE12" s="16">
        <v>8.5929412841796875</v>
      </c>
      <c r="AF12" s="16" t="s">
        <v>167</v>
      </c>
      <c r="AG12" s="16" t="s">
        <v>167</v>
      </c>
      <c r="AH12" s="16">
        <v>3.9652087688446045</v>
      </c>
      <c r="AI12" s="16">
        <v>0.7653312087059021</v>
      </c>
      <c r="AJ12" s="16" t="s">
        <v>167</v>
      </c>
      <c r="AK12" s="16" t="s">
        <v>167</v>
      </c>
      <c r="AL12" s="16" t="s">
        <v>18</v>
      </c>
      <c r="AM12" s="16">
        <v>0.625</v>
      </c>
      <c r="AN12" s="16">
        <v>48</v>
      </c>
      <c r="AO12" s="16" t="s">
        <v>18</v>
      </c>
      <c r="AP12" s="16" t="s">
        <v>18</v>
      </c>
      <c r="AQ12" s="16" t="s">
        <v>114</v>
      </c>
      <c r="AR12" s="16" t="s">
        <v>18</v>
      </c>
      <c r="AS12" s="16" t="s">
        <v>67</v>
      </c>
      <c r="AT12" s="16" t="s">
        <v>18</v>
      </c>
      <c r="AU12" s="16">
        <v>86</v>
      </c>
      <c r="AV12" s="16">
        <v>1</v>
      </c>
      <c r="AW12" s="16" t="s">
        <v>114</v>
      </c>
      <c r="AX12" s="34">
        <f>K12+L12+M12</f>
        <v>869.41100000000006</v>
      </c>
      <c r="AY12">
        <f>_xlfn.RANK.AVG(AX12,$AX$4:$AX$68,1)</f>
        <v>31</v>
      </c>
      <c r="AZ12">
        <f>_xlfn.RANK.AVG(R12,$R$4:$R$68,0)</f>
        <v>1</v>
      </c>
      <c r="BA12">
        <f>IF(U12=$AZ$2,1,0)</f>
        <v>1</v>
      </c>
      <c r="BC12">
        <f>($BB$2*AY12)+($BC$2*AZ12)+($BD$2*-BA12)</f>
        <v>12.4</v>
      </c>
      <c r="BD12">
        <f>_xlfn.RANK.AVG(AC12,$AC$4:$AC$68,0)</f>
        <v>50</v>
      </c>
      <c r="BE12">
        <f>_xlfn.RANK.AVG(AB12,$AB$4:$AB$68,0)</f>
        <v>10</v>
      </c>
      <c r="BF12">
        <f>_xlfn.RANK.AVG(Z12,$Z$4:$Z$68,0)</f>
        <v>4</v>
      </c>
      <c r="BG12">
        <f>_xlfn.RANK.AVG(AE12,$AE$4:$AE$68,0)</f>
        <v>26</v>
      </c>
      <c r="BH12">
        <f>($BF$2*BD12)+($BG$2*BE12)+($BH$2*BF12)+($BI$2*BG12)</f>
        <v>23.7</v>
      </c>
      <c r="BJ12">
        <f>_xlfn.RANK.AVG(AH12,$AH$4:$AH$68,0)</f>
        <v>30</v>
      </c>
      <c r="BK12">
        <f>_xlfn.RANK.AVG(AI12,$AI$4:$AI$68,0)</f>
        <v>28</v>
      </c>
      <c r="BL12">
        <f>$BK$2*BJ12+$BL$2*BK12</f>
        <v>28.8</v>
      </c>
      <c r="BM12">
        <f>(1/3)*BC12+(1/3)*BH12+(1/3)*BL12</f>
        <v>21.633333333333333</v>
      </c>
    </row>
    <row r="13" spans="1:65">
      <c r="A13" s="27" t="s">
        <v>852</v>
      </c>
      <c r="B13" s="27" t="s">
        <v>853</v>
      </c>
      <c r="C13" s="28">
        <v>22588231400.699997</v>
      </c>
      <c r="D13" s="29">
        <v>188.94000244140625</v>
      </c>
      <c r="E13" s="29">
        <v>89.825912475585938</v>
      </c>
      <c r="F13" s="29">
        <v>7.9903950566269755</v>
      </c>
      <c r="G13" s="29">
        <v>2181357056</v>
      </c>
      <c r="H13" s="29">
        <v>2</v>
      </c>
      <c r="I13" s="29" t="s">
        <v>31</v>
      </c>
      <c r="J13" s="29" t="s">
        <v>38</v>
      </c>
      <c r="K13" s="30">
        <v>1.8149999999999999</v>
      </c>
      <c r="L13" s="30">
        <v>6.4169999999999998</v>
      </c>
      <c r="M13" s="30">
        <v>31.657</v>
      </c>
      <c r="N13" s="26" t="s">
        <v>118</v>
      </c>
      <c r="O13" s="30" t="s">
        <v>18</v>
      </c>
      <c r="P13" s="30" t="s">
        <v>18</v>
      </c>
      <c r="Q13" s="30" t="s">
        <v>167</v>
      </c>
      <c r="R13" s="30">
        <v>6.4174485206604004</v>
      </c>
      <c r="S13" s="26" t="s">
        <v>114</v>
      </c>
      <c r="T13" s="26" t="s">
        <v>18</v>
      </c>
      <c r="U13" s="26" t="s">
        <v>18</v>
      </c>
      <c r="V13" s="26" t="s">
        <v>18</v>
      </c>
      <c r="W13" s="26">
        <v>10</v>
      </c>
      <c r="X13" s="26">
        <v>80</v>
      </c>
      <c r="Y13" s="26">
        <v>60</v>
      </c>
      <c r="Z13" s="26">
        <v>30</v>
      </c>
      <c r="AA13" s="26">
        <v>100</v>
      </c>
      <c r="AB13" s="26">
        <v>7.5316805839538574</v>
      </c>
      <c r="AC13" s="26">
        <v>6.717231273651123</v>
      </c>
      <c r="AD13" s="26">
        <v>6.1527400016784668</v>
      </c>
      <c r="AE13" s="26">
        <v>7.0913820266723633</v>
      </c>
      <c r="AF13" s="26" t="s">
        <v>167</v>
      </c>
      <c r="AG13" s="26" t="s">
        <v>167</v>
      </c>
      <c r="AH13" s="26">
        <v>5.7006640434265137</v>
      </c>
      <c r="AI13" s="26">
        <v>5.0660843849182129</v>
      </c>
      <c r="AJ13" s="26" t="s">
        <v>167</v>
      </c>
      <c r="AK13" s="26" t="s">
        <v>167</v>
      </c>
      <c r="AL13" s="26" t="s">
        <v>18</v>
      </c>
      <c r="AM13" s="26" t="s">
        <v>18</v>
      </c>
      <c r="AN13" s="26" t="s">
        <v>18</v>
      </c>
      <c r="AO13" s="26" t="s">
        <v>18</v>
      </c>
      <c r="AP13" s="26" t="s">
        <v>18</v>
      </c>
      <c r="AQ13" s="26" t="s">
        <v>18</v>
      </c>
      <c r="AR13" s="26" t="s">
        <v>18</v>
      </c>
      <c r="AS13" s="26" t="s">
        <v>67</v>
      </c>
      <c r="AT13" s="26" t="s">
        <v>18</v>
      </c>
      <c r="AU13" s="26">
        <v>77</v>
      </c>
      <c r="AV13" s="26">
        <v>8</v>
      </c>
      <c r="AW13" s="26" t="s">
        <v>18</v>
      </c>
      <c r="AX13" s="34">
        <f>K13+L13+M13</f>
        <v>39.888999999999996</v>
      </c>
      <c r="AY13">
        <f>_xlfn.RANK.AVG(AX13,$AX$4:$AX$68,1)</f>
        <v>4</v>
      </c>
      <c r="AZ13">
        <f>_xlfn.RANK.AVG(R13,$R$4:$R$68,0)</f>
        <v>24</v>
      </c>
      <c r="BA13">
        <f>IF(U13=$AZ$2,1,0)</f>
        <v>0</v>
      </c>
      <c r="BC13">
        <f>($BB$2*AY13)+($BC$2*AZ13)+($BD$2*-BA13)</f>
        <v>8.7999999999999989</v>
      </c>
      <c r="BD13">
        <f>_xlfn.RANK.AVG(AC13,$AC$4:$AC$68,0)</f>
        <v>60</v>
      </c>
      <c r="BE13">
        <f>_xlfn.RANK.AVG(AB13,$AB$4:$AB$68,0)</f>
        <v>22</v>
      </c>
      <c r="BF13">
        <f>_xlfn.RANK.AVG(Z13,$Z$4:$Z$68,0)</f>
        <v>39</v>
      </c>
      <c r="BG13">
        <f>_xlfn.RANK.AVG(AE13,$AE$4:$AE$68,0)</f>
        <v>63</v>
      </c>
      <c r="BH13">
        <f>($BF$2*BD13)+($BG$2*BE13)+($BH$2*BF13)+($BI$2*BG13)</f>
        <v>45.85</v>
      </c>
      <c r="BJ13">
        <f>_xlfn.RANK.AVG(AH13,$AH$4:$AH$68,0)</f>
        <v>14</v>
      </c>
      <c r="BK13">
        <f>_xlfn.RANK.AVG(AI13,$AI$4:$AI$68,0)</f>
        <v>9</v>
      </c>
      <c r="BL13">
        <f>$BK$2*BJ13+$BL$2*BK13</f>
        <v>11</v>
      </c>
      <c r="BM13">
        <f>(1/3)*BC13+(1/3)*BH13+(1/3)*BL13</f>
        <v>21.883333333333333</v>
      </c>
    </row>
    <row r="14" spans="1:65">
      <c r="A14" s="17" t="s">
        <v>395</v>
      </c>
      <c r="B14" s="17" t="s">
        <v>396</v>
      </c>
      <c r="C14" s="18">
        <v>91802403000</v>
      </c>
      <c r="D14" s="14">
        <v>284.1300048828125</v>
      </c>
      <c r="E14" s="14">
        <v>123.96926879882813</v>
      </c>
      <c r="F14" s="14">
        <v>-3.6455506721359887</v>
      </c>
      <c r="G14" s="14">
        <v>7527399936</v>
      </c>
      <c r="H14" s="14">
        <v>7.1899997889995575</v>
      </c>
      <c r="I14" s="16" t="s">
        <v>31</v>
      </c>
      <c r="J14" s="16" t="s">
        <v>38</v>
      </c>
      <c r="K14" s="15">
        <v>1.294</v>
      </c>
      <c r="L14" s="15">
        <v>10.802</v>
      </c>
      <c r="M14" s="15">
        <v>1034.117</v>
      </c>
      <c r="N14" s="16" t="s">
        <v>118</v>
      </c>
      <c r="O14" s="15" t="s">
        <v>18</v>
      </c>
      <c r="P14" s="15" t="s">
        <v>18</v>
      </c>
      <c r="Q14" s="15" t="s">
        <v>167</v>
      </c>
      <c r="R14" s="15">
        <v>6.252467155456543</v>
      </c>
      <c r="S14" s="16" t="s">
        <v>18</v>
      </c>
      <c r="T14" s="16" t="s">
        <v>114</v>
      </c>
      <c r="U14" s="16" t="s">
        <v>114</v>
      </c>
      <c r="V14" s="16" t="s">
        <v>18</v>
      </c>
      <c r="W14" s="16">
        <v>10</v>
      </c>
      <c r="X14" s="16">
        <v>80</v>
      </c>
      <c r="Y14" s="16">
        <v>57.900001525878906</v>
      </c>
      <c r="Z14" s="16">
        <v>40</v>
      </c>
      <c r="AA14" s="16">
        <v>75</v>
      </c>
      <c r="AB14" s="16">
        <v>6.8318047523498535</v>
      </c>
      <c r="AC14" s="16">
        <v>7.5902166366577148</v>
      </c>
      <c r="AD14" s="16">
        <v>4.3692073822021484</v>
      </c>
      <c r="AE14" s="16">
        <v>8.9026708602905273</v>
      </c>
      <c r="AF14" s="16" t="s">
        <v>167</v>
      </c>
      <c r="AG14" s="16" t="s">
        <v>167</v>
      </c>
      <c r="AH14" s="16">
        <v>4.3681035041809082</v>
      </c>
      <c r="AI14" s="16">
        <v>3.6284177303314209</v>
      </c>
      <c r="AJ14" s="16" t="s">
        <v>167</v>
      </c>
      <c r="AK14" s="16" t="s">
        <v>167</v>
      </c>
      <c r="AL14" s="16" t="s">
        <v>18</v>
      </c>
      <c r="AM14" s="16" t="s">
        <v>18</v>
      </c>
      <c r="AN14" s="16" t="s">
        <v>18</v>
      </c>
      <c r="AO14" s="16" t="s">
        <v>18</v>
      </c>
      <c r="AP14" s="16" t="s">
        <v>18</v>
      </c>
      <c r="AQ14" s="16" t="s">
        <v>18</v>
      </c>
      <c r="AR14" s="16" t="s">
        <v>18</v>
      </c>
      <c r="AS14" s="16" t="s">
        <v>67</v>
      </c>
      <c r="AT14" s="16" t="s">
        <v>18</v>
      </c>
      <c r="AU14" s="16">
        <v>95</v>
      </c>
      <c r="AV14" s="16">
        <v>10</v>
      </c>
      <c r="AW14" s="16" t="s">
        <v>18</v>
      </c>
      <c r="AX14" s="34">
        <f>K14+L14+M14</f>
        <v>1046.213</v>
      </c>
      <c r="AY14">
        <f>_xlfn.RANK.AVG(AX14,$AX$4:$AX$68,1)</f>
        <v>32</v>
      </c>
      <c r="AZ14">
        <f>_xlfn.RANK.AVG(R14,$R$4:$R$68,0)</f>
        <v>26</v>
      </c>
      <c r="BA14">
        <f>IF(U14=$AZ$2,1,0)</f>
        <v>1</v>
      </c>
      <c r="BC14">
        <f>($BB$2*AY14)+($BC$2*AZ14)+($BD$2*-BA14)</f>
        <v>20.3</v>
      </c>
      <c r="BD14">
        <f>_xlfn.RANK.AVG(AC14,$AC$4:$AC$68,0)</f>
        <v>44</v>
      </c>
      <c r="BE14">
        <f>_xlfn.RANK.AVG(AB14,$AB$4:$AB$68,0)</f>
        <v>35</v>
      </c>
      <c r="BF14">
        <f>_xlfn.RANK.AVG(Z14,$Z$4:$Z$68,0)</f>
        <v>12</v>
      </c>
      <c r="BG14">
        <f>_xlfn.RANK.AVG(AE14,$AE$4:$AE$68,0)</f>
        <v>16</v>
      </c>
      <c r="BH14">
        <f>($BF$2*BD14)+($BG$2*BE14)+($BH$2*BF14)+($BI$2*BG14)</f>
        <v>28.15</v>
      </c>
      <c r="BJ14">
        <f>_xlfn.RANK.AVG(AH14,$AH$4:$AH$68,0)</f>
        <v>27</v>
      </c>
      <c r="BK14">
        <f>_xlfn.RANK.AVG(AI14,$AI$4:$AI$68,0)</f>
        <v>13.5</v>
      </c>
      <c r="BL14">
        <f>$BK$2*BJ14+$BL$2*BK14</f>
        <v>18.899999999999999</v>
      </c>
      <c r="BM14">
        <f>(1/3)*BC14+(1/3)*BH14+(1/3)*BL14</f>
        <v>22.449999999999996</v>
      </c>
    </row>
    <row r="15" spans="1:65">
      <c r="A15" s="27" t="s">
        <v>679</v>
      </c>
      <c r="B15" s="27" t="s">
        <v>680</v>
      </c>
      <c r="C15" s="28">
        <v>37164951266.279999</v>
      </c>
      <c r="D15" s="29">
        <v>476.67001342773438</v>
      </c>
      <c r="E15" s="29">
        <v>41.013317108154297</v>
      </c>
      <c r="F15" s="29">
        <v>5.6660302157249376</v>
      </c>
      <c r="G15" s="29">
        <v>5906937984</v>
      </c>
      <c r="H15" s="29">
        <v>11.160000085830688</v>
      </c>
      <c r="I15" s="29" t="s">
        <v>31</v>
      </c>
      <c r="J15" s="29" t="s">
        <v>32</v>
      </c>
      <c r="K15" s="30">
        <v>1.962</v>
      </c>
      <c r="L15" s="30">
        <v>11.840999999999999</v>
      </c>
      <c r="M15" s="30">
        <v>30.513000000000002</v>
      </c>
      <c r="N15" s="26" t="s">
        <v>118</v>
      </c>
      <c r="O15" s="30" t="s">
        <v>18</v>
      </c>
      <c r="P15" s="30" t="s">
        <v>18</v>
      </c>
      <c r="Q15" s="30" t="s">
        <v>167</v>
      </c>
      <c r="R15" s="30">
        <v>5.1175227165222168</v>
      </c>
      <c r="S15" s="26" t="s">
        <v>18</v>
      </c>
      <c r="T15" s="26" t="s">
        <v>18</v>
      </c>
      <c r="U15" s="26" t="s">
        <v>18</v>
      </c>
      <c r="V15" s="26" t="s">
        <v>18</v>
      </c>
      <c r="W15" s="26">
        <v>12</v>
      </c>
      <c r="X15" s="26" t="s">
        <v>18</v>
      </c>
      <c r="Y15" s="26">
        <v>70.416702270507813</v>
      </c>
      <c r="Z15" s="26">
        <v>33.333301544189453</v>
      </c>
      <c r="AA15" s="26" t="s">
        <v>18</v>
      </c>
      <c r="AB15" s="26">
        <v>5.9330029487609863</v>
      </c>
      <c r="AC15" s="26">
        <v>7.9136686325073242</v>
      </c>
      <c r="AD15" s="26">
        <v>6.8037152290344238</v>
      </c>
      <c r="AE15" s="26">
        <v>7.8467326164245605</v>
      </c>
      <c r="AF15" s="26" t="s">
        <v>167</v>
      </c>
      <c r="AG15" s="26" t="s">
        <v>167</v>
      </c>
      <c r="AH15" s="26">
        <v>4.6265602111816406</v>
      </c>
      <c r="AI15" s="26">
        <v>1.0974937677383423</v>
      </c>
      <c r="AJ15" s="26" t="s">
        <v>167</v>
      </c>
      <c r="AK15" s="26" t="s">
        <v>167</v>
      </c>
      <c r="AL15" s="26" t="s">
        <v>18</v>
      </c>
      <c r="AM15" s="26" t="s">
        <v>18</v>
      </c>
      <c r="AN15" s="26">
        <v>47</v>
      </c>
      <c r="AO15" s="26" t="s">
        <v>18</v>
      </c>
      <c r="AP15" s="26" t="s">
        <v>18</v>
      </c>
      <c r="AQ15" s="26" t="s">
        <v>18</v>
      </c>
      <c r="AR15" s="26" t="s">
        <v>18</v>
      </c>
      <c r="AS15" s="26" t="s">
        <v>67</v>
      </c>
      <c r="AT15" s="26" t="s">
        <v>18</v>
      </c>
      <c r="AU15" s="26">
        <v>73</v>
      </c>
      <c r="AV15" s="26">
        <v>1</v>
      </c>
      <c r="AW15" s="26" t="s">
        <v>18</v>
      </c>
      <c r="AX15" s="34">
        <f>K15+L15+M15</f>
        <v>44.316000000000003</v>
      </c>
      <c r="AY15">
        <f>_xlfn.RANK.AVG(AX15,$AX$4:$AX$68,1)</f>
        <v>7</v>
      </c>
      <c r="AZ15">
        <f>_xlfn.RANK.AVG(R15,$R$4:$R$68,0)</f>
        <v>39</v>
      </c>
      <c r="BA15">
        <f>IF(U15=$AZ$2,1,0)</f>
        <v>0</v>
      </c>
      <c r="BC15">
        <f>($BB$2*AY15)+($BC$2*AZ15)+($BD$2*-BA15)</f>
        <v>14.5</v>
      </c>
      <c r="BD15">
        <f>_xlfn.RANK.AVG(AC15,$AC$4:$AC$68,0)</f>
        <v>38</v>
      </c>
      <c r="BE15">
        <f>_xlfn.RANK.AVG(AB15,$AB$4:$AB$68,0)</f>
        <v>48</v>
      </c>
      <c r="BF15">
        <f>_xlfn.RANK.AVG(Z15,$Z$4:$Z$68,0)</f>
        <v>25.5</v>
      </c>
      <c r="BG15">
        <f>_xlfn.RANK.AVG(AE15,$AE$4:$AE$68,0)</f>
        <v>52</v>
      </c>
      <c r="BH15">
        <f>($BF$2*BD15)+($BG$2*BE15)+($BH$2*BF15)+($BI$2*BG15)</f>
        <v>40.174999999999997</v>
      </c>
      <c r="BJ15">
        <f>_xlfn.RANK.AVG(AH15,$AH$4:$AH$68,0)</f>
        <v>24</v>
      </c>
      <c r="BK15">
        <f>_xlfn.RANK.AVG(AI15,$AI$4:$AI$68,0)</f>
        <v>22.5</v>
      </c>
      <c r="BL15">
        <f>$BK$2*BJ15+$BL$2*BK15</f>
        <v>23.1</v>
      </c>
      <c r="BM15">
        <f>(1/3)*BC15+(1/3)*BH15+(1/3)*BL15</f>
        <v>25.924999999999997</v>
      </c>
    </row>
    <row r="16" spans="1:65">
      <c r="A16" s="17" t="s">
        <v>497</v>
      </c>
      <c r="B16" s="17" t="s">
        <v>498</v>
      </c>
      <c r="C16" s="18">
        <v>60022405239.720009</v>
      </c>
      <c r="D16" s="14">
        <v>560.84002685546875</v>
      </c>
      <c r="E16" s="14">
        <v>46.356884002685547</v>
      </c>
      <c r="F16" s="14">
        <v>3.0202544696321887</v>
      </c>
      <c r="G16" s="14">
        <v>6177799936</v>
      </c>
      <c r="H16" s="14">
        <v>12.970000267028809</v>
      </c>
      <c r="I16" s="16" t="s">
        <v>31</v>
      </c>
      <c r="J16" s="16" t="s">
        <v>38</v>
      </c>
      <c r="K16" s="15">
        <v>4.5430000000000001</v>
      </c>
      <c r="L16" s="15">
        <v>22.876000000000001</v>
      </c>
      <c r="M16" s="15">
        <v>180.63399999999999</v>
      </c>
      <c r="N16" s="16" t="s">
        <v>118</v>
      </c>
      <c r="O16" s="15" t="s">
        <v>18</v>
      </c>
      <c r="P16" s="15" t="s">
        <v>18</v>
      </c>
      <c r="Q16" s="15" t="s">
        <v>167</v>
      </c>
      <c r="R16" s="15">
        <v>4.2935419082641602</v>
      </c>
      <c r="S16" s="16" t="s">
        <v>18</v>
      </c>
      <c r="T16" s="16" t="s">
        <v>18</v>
      </c>
      <c r="U16" s="16" t="s">
        <v>114</v>
      </c>
      <c r="V16" s="16" t="s">
        <v>18</v>
      </c>
      <c r="W16" s="16">
        <v>9</v>
      </c>
      <c r="X16" s="16" t="s">
        <v>18</v>
      </c>
      <c r="Y16" s="16">
        <v>65.666702270507813</v>
      </c>
      <c r="Z16" s="16">
        <v>44.444400787353516</v>
      </c>
      <c r="AA16" s="16" t="s">
        <v>18</v>
      </c>
      <c r="AB16" s="16">
        <v>8.4009914398193359</v>
      </c>
      <c r="AC16" s="16">
        <v>7.6746797561645508</v>
      </c>
      <c r="AD16" s="16">
        <v>6.149378776550293</v>
      </c>
      <c r="AE16" s="16">
        <v>8.8605060577392578</v>
      </c>
      <c r="AF16" s="16" t="s">
        <v>167</v>
      </c>
      <c r="AG16" s="16" t="s">
        <v>167</v>
      </c>
      <c r="AH16" s="16">
        <v>2.1936056613922119</v>
      </c>
      <c r="AI16" s="16">
        <v>2.1604378223419189</v>
      </c>
      <c r="AJ16" s="16" t="s">
        <v>167</v>
      </c>
      <c r="AK16" s="16" t="s">
        <v>167</v>
      </c>
      <c r="AL16" s="16" t="s">
        <v>18</v>
      </c>
      <c r="AM16" s="16" t="s">
        <v>18</v>
      </c>
      <c r="AN16" s="16" t="s">
        <v>18</v>
      </c>
      <c r="AO16" s="16" t="s">
        <v>18</v>
      </c>
      <c r="AP16" s="16" t="s">
        <v>18</v>
      </c>
      <c r="AQ16" s="16" t="s">
        <v>18</v>
      </c>
      <c r="AR16" s="16" t="s">
        <v>18</v>
      </c>
      <c r="AS16" s="16" t="s">
        <v>69</v>
      </c>
      <c r="AT16" s="16" t="s">
        <v>18</v>
      </c>
      <c r="AU16" s="16">
        <v>71</v>
      </c>
      <c r="AV16" s="16">
        <v>6</v>
      </c>
      <c r="AW16" s="16" t="s">
        <v>18</v>
      </c>
      <c r="AX16" s="34">
        <f>K16+L16+M16</f>
        <v>208.053</v>
      </c>
      <c r="AY16">
        <f>_xlfn.RANK.AVG(AX16,$AX$4:$AX$68,1)</f>
        <v>12</v>
      </c>
      <c r="AZ16">
        <f>_xlfn.RANK.AVG(R16,$R$4:$R$68,0)</f>
        <v>42</v>
      </c>
      <c r="BA16">
        <f>IF(U16=$AZ$2,1,0)</f>
        <v>1</v>
      </c>
      <c r="BC16">
        <f>($BB$2*AY16)+($BC$2*AZ16)+($BD$2*-BA16)</f>
        <v>17.099999999999998</v>
      </c>
      <c r="BD16">
        <f>_xlfn.RANK.AVG(AC16,$AC$4:$AC$68,0)</f>
        <v>42</v>
      </c>
      <c r="BE16">
        <f>_xlfn.RANK.AVG(AB16,$AB$4:$AB$68,0)</f>
        <v>7</v>
      </c>
      <c r="BF16">
        <f>_xlfn.RANK.AVG(Z16,$Z$4:$Z$68,0)</f>
        <v>6.5</v>
      </c>
      <c r="BG16">
        <f>_xlfn.RANK.AVG(AE16,$AE$4:$AE$68,0)</f>
        <v>17</v>
      </c>
      <c r="BH16">
        <f>($BF$2*BD16)+($BG$2*BE16)+($BH$2*BF16)+($BI$2*BG16)</f>
        <v>19.375</v>
      </c>
      <c r="BJ16">
        <f>_xlfn.RANK.AVG(AH16,$AH$4:$AH$68,0)</f>
        <v>50</v>
      </c>
      <c r="BK16">
        <f>_xlfn.RANK.AVG(AI16,$AI$4:$AI$68,0)</f>
        <v>20</v>
      </c>
      <c r="BL16">
        <f>$BK$2*BJ16+$BL$2*BK16</f>
        <v>32</v>
      </c>
      <c r="BM16">
        <f>(1/3)*BC16+(1/3)*BH16+(1/3)*BL16</f>
        <v>22.824999999999996</v>
      </c>
    </row>
    <row r="17" spans="1:65">
      <c r="A17" s="27" t="s">
        <v>960</v>
      </c>
      <c r="B17" s="27" t="s">
        <v>961</v>
      </c>
      <c r="C17" s="28">
        <v>17967780561.360001</v>
      </c>
      <c r="D17" s="29">
        <v>425.010009765625</v>
      </c>
      <c r="E17" s="29">
        <v>105.07791900634766</v>
      </c>
      <c r="F17" s="29">
        <v>1.6478558138570687</v>
      </c>
      <c r="G17" s="29">
        <v>1951751008</v>
      </c>
      <c r="H17" s="29">
        <v>3.949999988079071</v>
      </c>
      <c r="I17" s="29" t="s">
        <v>31</v>
      </c>
      <c r="J17" s="29" t="s">
        <v>38</v>
      </c>
      <c r="K17" s="30">
        <v>1.0569999999999999</v>
      </c>
      <c r="L17" s="30">
        <v>9.2230000000000008</v>
      </c>
      <c r="M17" s="30">
        <v>32.923000000000002</v>
      </c>
      <c r="N17" s="26" t="s">
        <v>118</v>
      </c>
      <c r="O17" s="30" t="s">
        <v>18</v>
      </c>
      <c r="P17" s="30" t="s">
        <v>18</v>
      </c>
      <c r="Q17" s="30" t="s">
        <v>167</v>
      </c>
      <c r="R17" s="30">
        <v>5.7071290016174316</v>
      </c>
      <c r="S17" s="26" t="s">
        <v>18</v>
      </c>
      <c r="T17" s="26" t="s">
        <v>18</v>
      </c>
      <c r="U17" s="26" t="s">
        <v>18</v>
      </c>
      <c r="V17" s="26" t="s">
        <v>18</v>
      </c>
      <c r="W17" s="26">
        <v>8</v>
      </c>
      <c r="X17" s="26" t="s">
        <v>18</v>
      </c>
      <c r="Y17" s="26">
        <v>64.125</v>
      </c>
      <c r="Z17" s="26">
        <v>25</v>
      </c>
      <c r="AA17" s="26" t="s">
        <v>18</v>
      </c>
      <c r="AB17" s="26">
        <v>6.540644645690918</v>
      </c>
      <c r="AC17" s="26">
        <v>6.9265213012695313</v>
      </c>
      <c r="AD17" s="26">
        <v>5.8010959625244141</v>
      </c>
      <c r="AE17" s="26">
        <v>6.8470249176025391</v>
      </c>
      <c r="AF17" s="26" t="s">
        <v>167</v>
      </c>
      <c r="AG17" s="26" t="s">
        <v>167</v>
      </c>
      <c r="AH17" s="26">
        <v>7.2334985733032227</v>
      </c>
      <c r="AI17" s="26">
        <v>3.6284177303314209</v>
      </c>
      <c r="AJ17" s="26" t="s">
        <v>167</v>
      </c>
      <c r="AK17" s="26" t="s">
        <v>167</v>
      </c>
      <c r="AL17" s="26" t="s">
        <v>18</v>
      </c>
      <c r="AM17" s="26" t="s">
        <v>18</v>
      </c>
      <c r="AN17" s="26" t="s">
        <v>18</v>
      </c>
      <c r="AO17" s="26" t="s">
        <v>18</v>
      </c>
      <c r="AP17" s="26" t="s">
        <v>18</v>
      </c>
      <c r="AQ17" s="26" t="s">
        <v>115</v>
      </c>
      <c r="AR17" s="26" t="s">
        <v>18</v>
      </c>
      <c r="AS17" s="26" t="s">
        <v>69</v>
      </c>
      <c r="AT17" s="26" t="s">
        <v>18</v>
      </c>
      <c r="AU17" s="26">
        <v>94</v>
      </c>
      <c r="AV17" s="26">
        <v>5</v>
      </c>
      <c r="AW17" s="26" t="s">
        <v>18</v>
      </c>
      <c r="AX17" s="34">
        <f>K17+L17+M17</f>
        <v>43.203000000000003</v>
      </c>
      <c r="AY17">
        <f>_xlfn.RANK.AVG(AX17,$AX$4:$AX$68,1)</f>
        <v>6</v>
      </c>
      <c r="AZ17">
        <f>_xlfn.RANK.AVG(R17,$R$4:$R$68,0)</f>
        <v>29</v>
      </c>
      <c r="BA17">
        <f>IF(U17=$AZ$2,1,0)</f>
        <v>0</v>
      </c>
      <c r="BC17">
        <f>($BB$2*AY17)+($BC$2*AZ17)+($BD$2*-BA17)</f>
        <v>11.1</v>
      </c>
      <c r="BD17">
        <f>_xlfn.RANK.AVG(AC17,$AC$4:$AC$68,0)</f>
        <v>56</v>
      </c>
      <c r="BE17">
        <f>_xlfn.RANK.AVG(AB17,$AB$4:$AB$68,0)</f>
        <v>39</v>
      </c>
      <c r="BF17">
        <f>_xlfn.RANK.AVG(Z17,$Z$4:$Z$68,0)</f>
        <v>57</v>
      </c>
      <c r="BG17">
        <f>_xlfn.RANK.AVG(AE17,$AE$4:$AE$68,0)</f>
        <v>64</v>
      </c>
      <c r="BH17">
        <f>($BF$2*BD17)+($BG$2*BE17)+($BH$2*BF17)+($BI$2*BG17)</f>
        <v>53.599999999999994</v>
      </c>
      <c r="BK17">
        <f>_xlfn.RANK.AVG(AI17,$AI$4:$AI$68,0)</f>
        <v>13.5</v>
      </c>
      <c r="BL17">
        <f>$BK$2*BJ17+$BL$2*BK17</f>
        <v>8.1</v>
      </c>
      <c r="BM17">
        <f>(1/3)*BC17+(1/3)*BH17+(1/3)*BL17</f>
        <v>24.266666666666662</v>
      </c>
    </row>
    <row r="18" spans="1:65">
      <c r="A18" s="17" t="s">
        <v>409</v>
      </c>
      <c r="B18" s="17" t="s">
        <v>410</v>
      </c>
      <c r="C18" s="18">
        <v>84742555919.999985</v>
      </c>
      <c r="D18" s="14">
        <v>311.27999877929688</v>
      </c>
      <c r="E18" s="14">
        <v>82.629669189453125</v>
      </c>
      <c r="F18" s="14">
        <v>14.285715886350946</v>
      </c>
      <c r="G18" s="14">
        <v>4089985984</v>
      </c>
      <c r="H18" s="14">
        <v>3.8600000143051147</v>
      </c>
      <c r="I18" s="16" t="s">
        <v>31</v>
      </c>
      <c r="J18" s="16" t="s">
        <v>38</v>
      </c>
      <c r="K18" s="15">
        <v>8.2530000000000001</v>
      </c>
      <c r="L18" s="15">
        <v>23.734000000000002</v>
      </c>
      <c r="M18" s="15">
        <v>272.77300000000002</v>
      </c>
      <c r="N18" s="16" t="s">
        <v>118</v>
      </c>
      <c r="O18" s="15" t="s">
        <v>18</v>
      </c>
      <c r="P18" s="15" t="s">
        <v>18</v>
      </c>
      <c r="Q18" s="15" t="s">
        <v>167</v>
      </c>
      <c r="R18" s="15">
        <v>6.7942070960998535</v>
      </c>
      <c r="S18" s="16" t="s">
        <v>114</v>
      </c>
      <c r="T18" s="16" t="s">
        <v>114</v>
      </c>
      <c r="U18" s="16" t="s">
        <v>114</v>
      </c>
      <c r="V18" s="16" t="s">
        <v>18</v>
      </c>
      <c r="W18" s="16">
        <v>10</v>
      </c>
      <c r="X18" s="16" t="s">
        <v>18</v>
      </c>
      <c r="Y18" s="16">
        <v>65</v>
      </c>
      <c r="Z18" s="16">
        <v>30</v>
      </c>
      <c r="AA18" s="16" t="s">
        <v>18</v>
      </c>
      <c r="AB18" s="16">
        <v>5.9241824150085449</v>
      </c>
      <c r="AC18" s="16">
        <v>7.9443860054016113</v>
      </c>
      <c r="AD18" s="16">
        <v>8.3178386688232422</v>
      </c>
      <c r="AE18" s="16">
        <v>9.4398689270019531</v>
      </c>
      <c r="AF18" s="16" t="s">
        <v>167</v>
      </c>
      <c r="AG18" s="16" t="s">
        <v>167</v>
      </c>
      <c r="AH18" s="16">
        <v>3.970085620880127</v>
      </c>
      <c r="AI18" s="16">
        <v>0.7653312087059021</v>
      </c>
      <c r="AJ18" s="16" t="s">
        <v>167</v>
      </c>
      <c r="AK18" s="16" t="s">
        <v>167</v>
      </c>
      <c r="AL18" s="16" t="s">
        <v>18</v>
      </c>
      <c r="AM18" s="16" t="s">
        <v>18</v>
      </c>
      <c r="AN18" s="16" t="s">
        <v>18</v>
      </c>
      <c r="AO18" s="16" t="s">
        <v>18</v>
      </c>
      <c r="AP18" s="16" t="s">
        <v>18</v>
      </c>
      <c r="AQ18" s="16" t="s">
        <v>18</v>
      </c>
      <c r="AR18" s="16" t="s">
        <v>18</v>
      </c>
      <c r="AS18" s="16" t="s">
        <v>67</v>
      </c>
      <c r="AT18" s="16" t="s">
        <v>18</v>
      </c>
      <c r="AU18" s="16">
        <v>93</v>
      </c>
      <c r="AV18" s="16">
        <v>2</v>
      </c>
      <c r="AW18" s="16" t="s">
        <v>18</v>
      </c>
      <c r="AX18" s="34">
        <f>K18+L18+M18</f>
        <v>304.76000000000005</v>
      </c>
      <c r="AY18">
        <f>_xlfn.RANK.AVG(AX18,$AX$4:$AX$68,1)</f>
        <v>15</v>
      </c>
      <c r="AZ18">
        <f>_xlfn.RANK.AVG(R18,$R$4:$R$68,0)</f>
        <v>17</v>
      </c>
      <c r="BA18">
        <f>IF(U18=$AZ$2,1,0)</f>
        <v>1</v>
      </c>
      <c r="BC18">
        <f>($BB$2*AY18)+($BC$2*AZ18)+($BD$2*-BA18)</f>
        <v>10.799999999999999</v>
      </c>
      <c r="BD18">
        <f>_xlfn.RANK.AVG(AC18,$AC$4:$AC$68,0)</f>
        <v>36</v>
      </c>
      <c r="BE18">
        <f>_xlfn.RANK.AVG(AB18,$AB$4:$AB$68,0)</f>
        <v>49</v>
      </c>
      <c r="BF18">
        <f>_xlfn.RANK.AVG(Z18,$Z$4:$Z$68,0)</f>
        <v>39</v>
      </c>
      <c r="BG18">
        <f>_xlfn.RANK.AVG(AE18,$AE$4:$AE$68,0)</f>
        <v>5</v>
      </c>
      <c r="BH18">
        <f>($BF$2*BD18)+($BG$2*BE18)+($BH$2*BF18)+($BI$2*BG18)</f>
        <v>33.799999999999997</v>
      </c>
      <c r="BJ18">
        <f>_xlfn.RANK.AVG(AH18,$AH$4:$AH$68,0)</f>
        <v>29</v>
      </c>
      <c r="BK18">
        <f>_xlfn.RANK.AVG(AI18,$AI$4:$AI$68,0)</f>
        <v>28</v>
      </c>
      <c r="BL18">
        <f>$BK$2*BJ18+$BL$2*BK18</f>
        <v>28.400000000000002</v>
      </c>
      <c r="BM18">
        <f>(1/3)*BC18+(1/3)*BH18+(1/3)*BL18</f>
        <v>24.333333333333332</v>
      </c>
    </row>
    <row r="19" spans="1:65">
      <c r="A19" s="27" t="s">
        <v>749</v>
      </c>
      <c r="B19" s="27" t="s">
        <v>750</v>
      </c>
      <c r="C19" s="28">
        <v>30209101878.120003</v>
      </c>
      <c r="D19" s="29">
        <v>347.16000366210938</v>
      </c>
      <c r="E19" s="29">
        <v>59.690891265869141</v>
      </c>
      <c r="F19" s="29">
        <v>-4.3320108601133001</v>
      </c>
      <c r="G19" s="29">
        <v>2269948992</v>
      </c>
      <c r="H19" s="29">
        <v>5.7600000500679016</v>
      </c>
      <c r="I19" s="29" t="s">
        <v>31</v>
      </c>
      <c r="J19" s="29" t="s">
        <v>38</v>
      </c>
      <c r="K19" s="30">
        <v>1.7030000000000001</v>
      </c>
      <c r="L19" s="30">
        <v>16.113</v>
      </c>
      <c r="M19" s="30">
        <v>78.593000000000004</v>
      </c>
      <c r="N19" s="26" t="s">
        <v>118</v>
      </c>
      <c r="O19" s="30" t="s">
        <v>18</v>
      </c>
      <c r="P19" s="30" t="s">
        <v>18</v>
      </c>
      <c r="Q19" s="30" t="s">
        <v>167</v>
      </c>
      <c r="R19" s="30">
        <v>4.7090697288513184</v>
      </c>
      <c r="S19" s="26" t="s">
        <v>18</v>
      </c>
      <c r="T19" s="26" t="s">
        <v>18</v>
      </c>
      <c r="U19" s="26" t="s">
        <v>18</v>
      </c>
      <c r="V19" s="26" t="s">
        <v>18</v>
      </c>
      <c r="W19" s="26">
        <v>10</v>
      </c>
      <c r="X19" s="26" t="s">
        <v>18</v>
      </c>
      <c r="Y19" s="26">
        <v>60.599998474121094</v>
      </c>
      <c r="Z19" s="26">
        <v>30</v>
      </c>
      <c r="AA19" s="26" t="s">
        <v>18</v>
      </c>
      <c r="AB19" s="26">
        <v>8.2914552688598633</v>
      </c>
      <c r="AC19" s="26">
        <v>7.1546425819396973</v>
      </c>
      <c r="AD19" s="26">
        <v>4.8323540687561035</v>
      </c>
      <c r="AE19" s="26">
        <v>7.3037176132202148</v>
      </c>
      <c r="AF19" s="26" t="s">
        <v>167</v>
      </c>
      <c r="AG19" s="26" t="s">
        <v>167</v>
      </c>
      <c r="AH19" s="26">
        <v>5.8193726539611816</v>
      </c>
      <c r="AI19" s="26">
        <v>1.0974937677383423</v>
      </c>
      <c r="AJ19" s="26" t="s">
        <v>167</v>
      </c>
      <c r="AK19" s="26" t="s">
        <v>167</v>
      </c>
      <c r="AL19" s="26" t="s">
        <v>18</v>
      </c>
      <c r="AM19" s="26">
        <v>1.0869565217391304</v>
      </c>
      <c r="AN19" s="26">
        <v>23</v>
      </c>
      <c r="AO19" s="26" t="s">
        <v>18</v>
      </c>
      <c r="AP19" s="26" t="s">
        <v>18</v>
      </c>
      <c r="AQ19" s="26" t="s">
        <v>18</v>
      </c>
      <c r="AR19" s="26" t="s">
        <v>18</v>
      </c>
      <c r="AS19" s="26" t="s">
        <v>67</v>
      </c>
      <c r="AT19" s="26" t="s">
        <v>18</v>
      </c>
      <c r="AU19" s="26">
        <v>95</v>
      </c>
      <c r="AV19" s="26">
        <v>2</v>
      </c>
      <c r="AW19" s="26" t="s">
        <v>18</v>
      </c>
      <c r="AX19" s="34">
        <f>K19+L19+M19</f>
        <v>96.409000000000006</v>
      </c>
      <c r="AY19">
        <f>_xlfn.RANK.AVG(AX19,$AX$4:$AX$68,1)</f>
        <v>9</v>
      </c>
      <c r="AZ19">
        <f>_xlfn.RANK.AVG(R19,$R$4:$R$68,0)</f>
        <v>41</v>
      </c>
      <c r="BA19">
        <f>IF(U19=$AZ$2,1,0)</f>
        <v>0</v>
      </c>
      <c r="BC19">
        <f>($BB$2*AY19)+($BC$2*AZ19)+($BD$2*-BA19)</f>
        <v>15.899999999999999</v>
      </c>
      <c r="BD19">
        <f>_xlfn.RANK.AVG(AC19,$AC$4:$AC$68,0)</f>
        <v>54</v>
      </c>
      <c r="BE19">
        <f>_xlfn.RANK.AVG(AB19,$AB$4:$AB$68,0)</f>
        <v>8</v>
      </c>
      <c r="BF19">
        <f>_xlfn.RANK.AVG(Z19,$Z$4:$Z$68,0)</f>
        <v>39</v>
      </c>
      <c r="BG19">
        <f>_xlfn.RANK.AVG(AE19,$AE$4:$AE$68,0)</f>
        <v>59</v>
      </c>
      <c r="BH19">
        <f>($BF$2*BD19)+($BG$2*BE19)+($BH$2*BF19)+($BI$2*BG19)</f>
        <v>39.75</v>
      </c>
      <c r="BJ19">
        <f>_xlfn.RANK.AVG(AH19,$AH$4:$AH$68,0)</f>
        <v>13</v>
      </c>
      <c r="BK19">
        <f>_xlfn.RANK.AVG(AI19,$AI$4:$AI$68,0)</f>
        <v>22.5</v>
      </c>
      <c r="BL19">
        <f>$BK$2*BJ19+$BL$2*BK19</f>
        <v>18.7</v>
      </c>
      <c r="BM19">
        <f>(1/3)*BC19+(1/3)*BH19+(1/3)*BL19</f>
        <v>24.783333333333331</v>
      </c>
    </row>
    <row r="20" spans="1:65">
      <c r="A20" s="27" t="s">
        <v>681</v>
      </c>
      <c r="B20" s="27" t="s">
        <v>682</v>
      </c>
      <c r="C20" s="28">
        <v>36486842525.280006</v>
      </c>
      <c r="D20" s="29">
        <v>73.290000915527344</v>
      </c>
      <c r="E20" s="29">
        <v>16.090639114379883</v>
      </c>
      <c r="F20" s="29">
        <v>-2.5876527045168962</v>
      </c>
      <c r="G20" s="29">
        <v>19353000448</v>
      </c>
      <c r="H20" s="29">
        <v>4.2199999690055847</v>
      </c>
      <c r="I20" s="29" t="s">
        <v>31</v>
      </c>
      <c r="J20" s="29" t="s">
        <v>32</v>
      </c>
      <c r="K20" s="30">
        <v>10.096</v>
      </c>
      <c r="L20" s="30">
        <v>107.747</v>
      </c>
      <c r="M20" s="30">
        <v>583.85799999999995</v>
      </c>
      <c r="N20" s="26" t="s">
        <v>118</v>
      </c>
      <c r="O20" s="30" t="s">
        <v>18</v>
      </c>
      <c r="P20" s="30" t="s">
        <v>18</v>
      </c>
      <c r="Q20" s="30" t="s">
        <v>167</v>
      </c>
      <c r="R20" s="30">
        <v>6.5963168144226074</v>
      </c>
      <c r="S20" s="26" t="s">
        <v>18</v>
      </c>
      <c r="T20" s="26" t="s">
        <v>18</v>
      </c>
      <c r="U20" s="26" t="s">
        <v>18</v>
      </c>
      <c r="V20" s="26" t="s">
        <v>18</v>
      </c>
      <c r="W20" s="26">
        <v>11</v>
      </c>
      <c r="X20" s="26" t="s">
        <v>18</v>
      </c>
      <c r="Y20" s="26">
        <v>62.090900421142578</v>
      </c>
      <c r="Z20" s="26">
        <v>27.272699356079102</v>
      </c>
      <c r="AA20" s="26" t="s">
        <v>18</v>
      </c>
      <c r="AB20" s="26">
        <v>8.2748355865478516</v>
      </c>
      <c r="AC20" s="26">
        <v>8.5022449493408203</v>
      </c>
      <c r="AD20" s="26">
        <v>6.6732721328735352</v>
      </c>
      <c r="AE20" s="26">
        <v>8.3120203018188477</v>
      </c>
      <c r="AF20" s="26" t="s">
        <v>167</v>
      </c>
      <c r="AG20" s="26" t="s">
        <v>167</v>
      </c>
      <c r="AH20" s="26">
        <v>2.8080875873565674</v>
      </c>
      <c r="AI20" s="26">
        <v>0.7653312087059021</v>
      </c>
      <c r="AJ20" s="26" t="s">
        <v>167</v>
      </c>
      <c r="AK20" s="26" t="s">
        <v>167</v>
      </c>
      <c r="AL20" s="26" t="s">
        <v>18</v>
      </c>
      <c r="AM20" s="26" t="s">
        <v>18</v>
      </c>
      <c r="AN20" s="26" t="s">
        <v>18</v>
      </c>
      <c r="AO20" s="26">
        <v>0</v>
      </c>
      <c r="AP20" s="26" t="s">
        <v>18</v>
      </c>
      <c r="AQ20" s="26" t="s">
        <v>18</v>
      </c>
      <c r="AR20" s="26" t="s">
        <v>18</v>
      </c>
      <c r="AS20" s="26" t="s">
        <v>66</v>
      </c>
      <c r="AT20" s="26" t="s">
        <v>18</v>
      </c>
      <c r="AU20" s="26">
        <v>80</v>
      </c>
      <c r="AV20" s="26">
        <v>1</v>
      </c>
      <c r="AW20" s="26" t="s">
        <v>18</v>
      </c>
      <c r="AX20" s="34">
        <f>K20+L20+M20</f>
        <v>701.70099999999991</v>
      </c>
      <c r="AY20">
        <f>_xlfn.RANK.AVG(AX20,$AX$4:$AX$68,1)</f>
        <v>28</v>
      </c>
      <c r="AZ20">
        <f>_xlfn.RANK.AVG(R20,$R$4:$R$68,0)</f>
        <v>21</v>
      </c>
      <c r="BA20">
        <f>IF(U20=$AZ$2,1,0)</f>
        <v>0</v>
      </c>
      <c r="BC20">
        <f>($BB$2*AY20)+($BC$2*AZ20)+($BD$2*-BA20)</f>
        <v>17.5</v>
      </c>
      <c r="BD20">
        <f>_xlfn.RANK.AVG(AC20,$AC$4:$AC$68,0)</f>
        <v>12</v>
      </c>
      <c r="BE20">
        <f>_xlfn.RANK.AVG(AB20,$AB$4:$AB$68,0)</f>
        <v>9</v>
      </c>
      <c r="BF20">
        <f>_xlfn.RANK.AVG(Z20,$Z$4:$Z$68,0)</f>
        <v>48.5</v>
      </c>
      <c r="BG20">
        <f>_xlfn.RANK.AVG(AE20,$AE$4:$AE$68,0)</f>
        <v>38</v>
      </c>
      <c r="BH20">
        <f>($BF$2*BD20)+($BG$2*BE20)+($BH$2*BF20)+($BI$2*BG20)</f>
        <v>25.575000000000003</v>
      </c>
      <c r="BJ20">
        <f>_xlfn.RANK.AVG(AH20,$AH$4:$AH$68,0)</f>
        <v>40</v>
      </c>
      <c r="BK20">
        <f>_xlfn.RANK.AVG(AI20,$AI$4:$AI$68,0)</f>
        <v>28</v>
      </c>
      <c r="BL20">
        <f>$BK$2*BJ20+$BL$2*BK20</f>
        <v>32.799999999999997</v>
      </c>
      <c r="BM20">
        <f>(1/3)*BC20+(1/3)*BH20+(1/3)*BL20</f>
        <v>25.291666666666664</v>
      </c>
    </row>
    <row r="21" spans="1:65">
      <c r="A21" s="27" t="s">
        <v>1006</v>
      </c>
      <c r="B21" s="27" t="s">
        <v>1007</v>
      </c>
      <c r="C21" s="28">
        <v>15969641847.68</v>
      </c>
      <c r="D21" s="29">
        <v>276.16000366210938</v>
      </c>
      <c r="E21" s="29">
        <v>34.079166412353516</v>
      </c>
      <c r="F21" s="29">
        <v>-7.1231562980557666</v>
      </c>
      <c r="G21" s="29">
        <v>4690539904</v>
      </c>
      <c r="H21" s="29">
        <v>7.2099999189376831</v>
      </c>
      <c r="I21" s="29" t="s">
        <v>31</v>
      </c>
      <c r="J21" s="29" t="s">
        <v>32</v>
      </c>
      <c r="K21" s="30">
        <v>0.39</v>
      </c>
      <c r="L21" s="30">
        <v>8.8970000000000002</v>
      </c>
      <c r="M21" s="30">
        <v>21.994</v>
      </c>
      <c r="N21" s="26" t="s">
        <v>118</v>
      </c>
      <c r="O21" s="30" t="s">
        <v>18</v>
      </c>
      <c r="P21" s="30" t="s">
        <v>18</v>
      </c>
      <c r="Q21" s="30" t="s">
        <v>167</v>
      </c>
      <c r="R21" s="30">
        <v>5.4420585632324219</v>
      </c>
      <c r="S21" s="26" t="s">
        <v>18</v>
      </c>
      <c r="T21" s="26" t="s">
        <v>18</v>
      </c>
      <c r="U21" s="26" t="s">
        <v>114</v>
      </c>
      <c r="V21" s="26" t="s">
        <v>18</v>
      </c>
      <c r="W21" s="26">
        <v>10</v>
      </c>
      <c r="X21" s="26" t="s">
        <v>18</v>
      </c>
      <c r="Y21" s="26" t="s">
        <v>18</v>
      </c>
      <c r="Z21" s="26">
        <v>40</v>
      </c>
      <c r="AA21" s="26" t="s">
        <v>18</v>
      </c>
      <c r="AB21" s="26">
        <v>6.3632416725158691</v>
      </c>
      <c r="AC21" s="26">
        <v>7.9577107429504395</v>
      </c>
      <c r="AD21" s="26">
        <v>3.2076146602630615</v>
      </c>
      <c r="AE21" s="26">
        <v>8.7146987915039063</v>
      </c>
      <c r="AF21" s="26" t="s">
        <v>167</v>
      </c>
      <c r="AG21" s="26" t="s">
        <v>167</v>
      </c>
      <c r="AH21" s="26">
        <v>1.9373503923416138</v>
      </c>
      <c r="AI21" s="26">
        <v>0.7653312087059021</v>
      </c>
      <c r="AJ21" s="26" t="s">
        <v>167</v>
      </c>
      <c r="AK21" s="26" t="s">
        <v>167</v>
      </c>
      <c r="AL21" s="26" t="s">
        <v>18</v>
      </c>
      <c r="AM21" s="26" t="s">
        <v>18</v>
      </c>
      <c r="AN21" s="26" t="s">
        <v>18</v>
      </c>
      <c r="AO21" s="26" t="s">
        <v>18</v>
      </c>
      <c r="AP21" s="26" t="s">
        <v>18</v>
      </c>
      <c r="AQ21" s="26" t="s">
        <v>18</v>
      </c>
      <c r="AR21" s="26" t="s">
        <v>18</v>
      </c>
      <c r="AS21" s="26" t="s">
        <v>69</v>
      </c>
      <c r="AT21" s="26" t="s">
        <v>18</v>
      </c>
      <c r="AU21" s="26">
        <v>76</v>
      </c>
      <c r="AV21" s="26">
        <v>9</v>
      </c>
      <c r="AW21" s="26" t="s">
        <v>18</v>
      </c>
      <c r="AX21" s="34">
        <f>K21+L21+M21</f>
        <v>31.280999999999999</v>
      </c>
      <c r="AY21">
        <f>_xlfn.RANK.AVG(AX21,$AX$4:$AX$68,1)</f>
        <v>2</v>
      </c>
      <c r="AZ21">
        <f>_xlfn.RANK.AVG(R21,$R$4:$R$68,0)</f>
        <v>31</v>
      </c>
      <c r="BA21">
        <f>IF(U21=$AZ$2,1,0)</f>
        <v>1</v>
      </c>
      <c r="BC21">
        <f>($BB$2*AY21)+($BC$2*AZ21)+($BD$2*-BA21)</f>
        <v>9.7999999999999989</v>
      </c>
      <c r="BD21">
        <f>_xlfn.RANK.AVG(AC21,$AC$4:$AC$68,0)</f>
        <v>34</v>
      </c>
      <c r="BE21">
        <f>_xlfn.RANK.AVG(AB21,$AB$4:$AB$68,0)</f>
        <v>43</v>
      </c>
      <c r="BF21">
        <f>_xlfn.RANK.AVG(Z21,$Z$4:$Z$68,0)</f>
        <v>12</v>
      </c>
      <c r="BG21">
        <f>_xlfn.RANK.AVG(AE21,$AE$4:$AE$68,0)</f>
        <v>20</v>
      </c>
      <c r="BH21">
        <f>($BF$2*BD21)+($BG$2*BE21)+($BH$2*BF21)+($BI$2*BG21)</f>
        <v>27.95</v>
      </c>
      <c r="BJ21">
        <f>_xlfn.RANK.AVG(AH21,$AH$4:$AH$68,0)</f>
        <v>53</v>
      </c>
      <c r="BK21">
        <v>30</v>
      </c>
      <c r="BL21">
        <f>$BK$2*BJ21+$BL$2*BK21</f>
        <v>39.200000000000003</v>
      </c>
      <c r="BM21">
        <f>(1/3)*BC21+(1/3)*BH21+(1/3)*BL21</f>
        <v>25.65</v>
      </c>
    </row>
    <row r="22" spans="1:65">
      <c r="A22" s="17" t="s">
        <v>385</v>
      </c>
      <c r="B22" s="17" t="s">
        <v>386</v>
      </c>
      <c r="C22" s="18">
        <v>98085672988.5</v>
      </c>
      <c r="D22" s="14">
        <v>197.78999328613281</v>
      </c>
      <c r="E22" s="14">
        <v>21.822475433349609</v>
      </c>
      <c r="F22" s="14">
        <v>8.2993504439898835E-2</v>
      </c>
      <c r="G22" s="14">
        <v>11568613120</v>
      </c>
      <c r="H22" s="14">
        <v>5.6200000643730164</v>
      </c>
      <c r="I22" s="16" t="s">
        <v>31</v>
      </c>
      <c r="J22" s="16" t="s">
        <v>178</v>
      </c>
      <c r="K22" s="15">
        <v>171.93899999999999</v>
      </c>
      <c r="L22" s="15">
        <v>242.20099999999999</v>
      </c>
      <c r="M22" s="15">
        <v>1000.7089999999999</v>
      </c>
      <c r="N22" s="16" t="s">
        <v>118</v>
      </c>
      <c r="O22" s="15" t="s">
        <v>18</v>
      </c>
      <c r="P22" s="15" t="s">
        <v>18</v>
      </c>
      <c r="Q22" s="15">
        <v>5.8852777481079102</v>
      </c>
      <c r="R22" s="15">
        <v>6.8649444580078125</v>
      </c>
      <c r="S22" s="16" t="s">
        <v>18</v>
      </c>
      <c r="T22" s="16" t="s">
        <v>18</v>
      </c>
      <c r="U22" s="16" t="s">
        <v>18</v>
      </c>
      <c r="V22" s="16" t="s">
        <v>114</v>
      </c>
      <c r="W22" s="16">
        <v>10</v>
      </c>
      <c r="X22" s="16">
        <v>83.333297729492188</v>
      </c>
      <c r="Y22" s="16">
        <v>66.099998474121094</v>
      </c>
      <c r="Z22" s="16">
        <v>40</v>
      </c>
      <c r="AA22" s="16">
        <v>75</v>
      </c>
      <c r="AB22" s="16">
        <v>7.1479101181030273</v>
      </c>
      <c r="AC22" s="16">
        <v>8.4847097396850586</v>
      </c>
      <c r="AD22" s="16">
        <v>6.6362614631652832</v>
      </c>
      <c r="AE22" s="16">
        <v>7.1033191680908203</v>
      </c>
      <c r="AF22" s="16">
        <v>0</v>
      </c>
      <c r="AG22" s="16" t="s">
        <v>167</v>
      </c>
      <c r="AH22" s="16">
        <v>3.1016530990600586</v>
      </c>
      <c r="AI22" s="16" t="s">
        <v>167</v>
      </c>
      <c r="AJ22" s="16" t="s">
        <v>167</v>
      </c>
      <c r="AK22" s="16">
        <v>3</v>
      </c>
      <c r="AL22" s="16" t="s">
        <v>18</v>
      </c>
      <c r="AM22" s="16">
        <v>0.67499999999999993</v>
      </c>
      <c r="AN22" s="16">
        <v>40</v>
      </c>
      <c r="AO22" s="16" t="s">
        <v>18</v>
      </c>
      <c r="AP22" s="16" t="s">
        <v>18</v>
      </c>
      <c r="AQ22" s="16" t="s">
        <v>114</v>
      </c>
      <c r="AR22" s="16" t="s">
        <v>18</v>
      </c>
      <c r="AS22" s="16" t="s">
        <v>66</v>
      </c>
      <c r="AT22" s="16" t="s">
        <v>18</v>
      </c>
      <c r="AU22" s="16">
        <v>82</v>
      </c>
      <c r="AV22" s="16">
        <v>9</v>
      </c>
      <c r="AW22" s="16" t="s">
        <v>18</v>
      </c>
      <c r="AX22" s="34">
        <f>K22+L22+M22</f>
        <v>1414.8489999999999</v>
      </c>
      <c r="AY22">
        <f>_xlfn.RANK.AVG(AX22,$AX$4:$AX$68,1)</f>
        <v>37</v>
      </c>
      <c r="AZ22">
        <f>_xlfn.RANK.AVG(R22,$R$4:$R$68,0)</f>
        <v>16</v>
      </c>
      <c r="BA22">
        <f>IF(U22=$AZ$2,1,0)</f>
        <v>0</v>
      </c>
      <c r="BC22">
        <f>($BB$2*AY22)+($BC$2*AZ22)+($BD$2*-BA22)</f>
        <v>19.600000000000001</v>
      </c>
      <c r="BD22">
        <f>_xlfn.RANK.AVG(AC22,$AC$4:$AC$68,0)</f>
        <v>13</v>
      </c>
      <c r="BE22">
        <f>_xlfn.RANK.AVG(AB22,$AB$4:$AB$68,0)</f>
        <v>29</v>
      </c>
      <c r="BF22">
        <f>_xlfn.RANK.AVG(Z22,$Z$4:$Z$68,0)</f>
        <v>12</v>
      </c>
      <c r="BG22">
        <f>_xlfn.RANK.AVG(AE22,$AE$4:$AE$68,0)</f>
        <v>62</v>
      </c>
      <c r="BH22">
        <f>($BF$2*BD22)+($BG$2*BE22)+($BH$2*BF22)+($BI$2*BG22)</f>
        <v>26.55</v>
      </c>
      <c r="BJ22">
        <f>_xlfn.RANK.AVG(AH22,$AH$4:$AH$68,0)</f>
        <v>38</v>
      </c>
      <c r="BK22">
        <v>30</v>
      </c>
      <c r="BL22">
        <f>$BK$2*BJ22+$BL$2*BK22</f>
        <v>33.200000000000003</v>
      </c>
      <c r="BM22">
        <f>(1/3)*BC22+(1/3)*BH22+(1/3)*BL22</f>
        <v>26.45</v>
      </c>
    </row>
    <row r="23" spans="1:65">
      <c r="A23" s="27" t="s">
        <v>932</v>
      </c>
      <c r="B23" s="27" t="s">
        <v>933</v>
      </c>
      <c r="C23" s="28">
        <v>19121559000</v>
      </c>
      <c r="D23" s="29">
        <v>189.50999450683594</v>
      </c>
      <c r="E23" s="29">
        <v>23.928030014038086</v>
      </c>
      <c r="F23" s="29">
        <v>-7.9869934311493136</v>
      </c>
      <c r="G23" s="29">
        <v>1493100000</v>
      </c>
      <c r="H23" s="29">
        <v>7.9199999570846558</v>
      </c>
      <c r="I23" s="29" t="s">
        <v>31</v>
      </c>
      <c r="J23" s="29" t="s">
        <v>32</v>
      </c>
      <c r="K23" s="30">
        <v>21.507000000000001</v>
      </c>
      <c r="L23" s="30">
        <v>16.579000000000001</v>
      </c>
      <c r="M23" s="30">
        <v>46.389000000000003</v>
      </c>
      <c r="N23" s="26" t="s">
        <v>118</v>
      </c>
      <c r="O23" s="30" t="s">
        <v>18</v>
      </c>
      <c r="P23" s="30" t="s">
        <v>18</v>
      </c>
      <c r="Q23" s="30" t="s">
        <v>167</v>
      </c>
      <c r="R23" s="30">
        <v>0</v>
      </c>
      <c r="S23" s="26" t="s">
        <v>18</v>
      </c>
      <c r="T23" s="26" t="s">
        <v>18</v>
      </c>
      <c r="U23" s="26" t="s">
        <v>18</v>
      </c>
      <c r="V23" s="26" t="s">
        <v>18</v>
      </c>
      <c r="W23" s="26">
        <v>8</v>
      </c>
      <c r="X23" s="26" t="s">
        <v>18</v>
      </c>
      <c r="Y23" s="26">
        <v>66.75</v>
      </c>
      <c r="Z23" s="26">
        <v>25</v>
      </c>
      <c r="AA23" s="26" t="s">
        <v>18</v>
      </c>
      <c r="AB23" s="26">
        <v>5.6277956962585449</v>
      </c>
      <c r="AC23" s="26">
        <v>7.9690117835998535</v>
      </c>
      <c r="AD23" s="26">
        <v>7.1455035209655762</v>
      </c>
      <c r="AE23" s="26">
        <v>8.8058624267578125</v>
      </c>
      <c r="AF23" s="26" t="s">
        <v>167</v>
      </c>
      <c r="AG23" s="26" t="s">
        <v>167</v>
      </c>
      <c r="AH23" s="26">
        <v>4.9176135063171387</v>
      </c>
      <c r="AI23" s="26">
        <v>2.1936056613922119</v>
      </c>
      <c r="AJ23" s="26" t="s">
        <v>167</v>
      </c>
      <c r="AK23" s="26" t="s">
        <v>167</v>
      </c>
      <c r="AL23" s="26" t="s">
        <v>18</v>
      </c>
      <c r="AM23" s="26" t="s">
        <v>18</v>
      </c>
      <c r="AN23" s="26">
        <v>30</v>
      </c>
      <c r="AO23" s="26">
        <v>0</v>
      </c>
      <c r="AP23" s="26" t="s">
        <v>18</v>
      </c>
      <c r="AQ23" s="26" t="s">
        <v>18</v>
      </c>
      <c r="AR23" s="26" t="s">
        <v>18</v>
      </c>
      <c r="AS23" s="26" t="s">
        <v>66</v>
      </c>
      <c r="AT23" s="26" t="s">
        <v>18</v>
      </c>
      <c r="AU23" s="26">
        <v>54</v>
      </c>
      <c r="AV23" s="26">
        <v>5</v>
      </c>
      <c r="AW23" s="26" t="s">
        <v>18</v>
      </c>
      <c r="AX23" s="34">
        <f>K23+L23+M23</f>
        <v>84.474999999999994</v>
      </c>
      <c r="AY23">
        <f>_xlfn.RANK.AVG(AX23,$AX$4:$AX$68,1)</f>
        <v>8</v>
      </c>
      <c r="AZ23">
        <f>_xlfn.RANK.AVG(R23,$R$4:$R$68,0)</f>
        <v>48.5</v>
      </c>
      <c r="BA23">
        <f>IF(U23=$AZ$2,1,0)</f>
        <v>0</v>
      </c>
      <c r="BC23">
        <f>($BB$2*AY23)+($BC$2*AZ23)+($BD$2*-BA23)</f>
        <v>17.75</v>
      </c>
      <c r="BD23">
        <f>_xlfn.RANK.AVG(AC23,$AC$4:$AC$68,0)</f>
        <v>33</v>
      </c>
      <c r="BE23">
        <f>_xlfn.RANK.AVG(AB23,$AB$4:$AB$68,0)</f>
        <v>56</v>
      </c>
      <c r="BF23">
        <f>_xlfn.RANK.AVG(Z23,$Z$4:$Z$68,0)</f>
        <v>57</v>
      </c>
      <c r="BG23">
        <f>_xlfn.RANK.AVG(AE23,$AE$4:$AE$68,0)</f>
        <v>19</v>
      </c>
      <c r="BH23">
        <f>($BF$2*BD23)+($BG$2*BE23)+($BH$2*BF23)+($BI$2*BG23)</f>
        <v>41.949999999999996</v>
      </c>
      <c r="BJ23">
        <f>_xlfn.RANK.AVG(AH23,$AH$4:$AH$68,0)</f>
        <v>23</v>
      </c>
      <c r="BK23">
        <f>_xlfn.RANK.AVG(AI23,$AI$4:$AI$68,0)</f>
        <v>19</v>
      </c>
      <c r="BL23">
        <f>$BK$2*BJ23+$BL$2*BK23</f>
        <v>20.6</v>
      </c>
      <c r="BM23">
        <f>(1/3)*BC23+(1/3)*BH23+(1/3)*BL23</f>
        <v>26.766666666666666</v>
      </c>
    </row>
    <row r="24" spans="1:65">
      <c r="A24" s="27" t="s">
        <v>998</v>
      </c>
      <c r="B24" s="27" t="s">
        <v>999</v>
      </c>
      <c r="C24" s="28">
        <v>16480435428</v>
      </c>
      <c r="D24" s="29">
        <v>108.76000213623047</v>
      </c>
      <c r="E24" s="29">
        <v>27.265102386474609</v>
      </c>
      <c r="F24" s="29">
        <v>-8.1030810828338176</v>
      </c>
      <c r="G24" s="29">
        <v>3811920064</v>
      </c>
      <c r="H24" s="29">
        <v>3.6000000238418579</v>
      </c>
      <c r="I24" s="29" t="s">
        <v>31</v>
      </c>
      <c r="J24" s="29" t="s">
        <v>32</v>
      </c>
      <c r="K24" s="30">
        <v>6.3E-2</v>
      </c>
      <c r="L24" s="30">
        <v>217.89099999999999</v>
      </c>
      <c r="M24" s="30">
        <v>325.04599999999999</v>
      </c>
      <c r="N24" s="26" t="s">
        <v>118</v>
      </c>
      <c r="O24" s="30" t="s">
        <v>18</v>
      </c>
      <c r="P24" s="30" t="s">
        <v>18</v>
      </c>
      <c r="Q24" s="30" t="s">
        <v>167</v>
      </c>
      <c r="R24" s="30">
        <v>4.0504679679870605</v>
      </c>
      <c r="S24" s="26" t="s">
        <v>18</v>
      </c>
      <c r="T24" s="26" t="s">
        <v>18</v>
      </c>
      <c r="U24" s="26" t="s">
        <v>18</v>
      </c>
      <c r="V24" s="26" t="s">
        <v>18</v>
      </c>
      <c r="W24" s="26">
        <v>10</v>
      </c>
      <c r="X24" s="26" t="s">
        <v>18</v>
      </c>
      <c r="Y24" s="26">
        <v>64.400001525878906</v>
      </c>
      <c r="Z24" s="26">
        <v>30</v>
      </c>
      <c r="AA24" s="26" t="s">
        <v>18</v>
      </c>
      <c r="AB24" s="26">
        <v>7.9388957023620605</v>
      </c>
      <c r="AC24" s="26">
        <v>8.041081428527832</v>
      </c>
      <c r="AD24" s="26">
        <v>5.9478774070739746</v>
      </c>
      <c r="AE24" s="26">
        <v>7.9518828392028809</v>
      </c>
      <c r="AF24" s="26" t="s">
        <v>167</v>
      </c>
      <c r="AG24" s="26" t="s">
        <v>167</v>
      </c>
      <c r="AH24" s="26">
        <v>5.2908487319946289</v>
      </c>
      <c r="AI24" s="26">
        <v>0.7653312087059021</v>
      </c>
      <c r="AJ24" s="26" t="s">
        <v>167</v>
      </c>
      <c r="AK24" s="26" t="s">
        <v>167</v>
      </c>
      <c r="AL24" s="26" t="s">
        <v>18</v>
      </c>
      <c r="AM24" s="26" t="s">
        <v>18</v>
      </c>
      <c r="AN24" s="26">
        <v>27.399999618530273</v>
      </c>
      <c r="AO24" s="26" t="s">
        <v>18</v>
      </c>
      <c r="AP24" s="26" t="s">
        <v>18</v>
      </c>
      <c r="AQ24" s="26" t="s">
        <v>18</v>
      </c>
      <c r="AR24" s="26" t="s">
        <v>18</v>
      </c>
      <c r="AS24" s="26" t="s">
        <v>67</v>
      </c>
      <c r="AT24" s="26" t="s">
        <v>18</v>
      </c>
      <c r="AU24" s="26">
        <v>90</v>
      </c>
      <c r="AV24" s="26">
        <v>6</v>
      </c>
      <c r="AW24" s="26" t="s">
        <v>18</v>
      </c>
      <c r="AX24" s="34">
        <f>K24+L24+M24</f>
        <v>543</v>
      </c>
      <c r="AY24">
        <f>_xlfn.RANK.AVG(AX24,$AX$4:$AX$68,1)</f>
        <v>25</v>
      </c>
      <c r="AZ24">
        <f>_xlfn.RANK.AVG(R24,$R$4:$R$68,0)</f>
        <v>45</v>
      </c>
      <c r="BA24">
        <f>IF(U24=$AZ$2,1,0)</f>
        <v>0</v>
      </c>
      <c r="BC24">
        <f>($BB$2*AY24)+($BC$2*AZ24)+($BD$2*-BA24)</f>
        <v>23.5</v>
      </c>
      <c r="BD24">
        <f>_xlfn.RANK.AVG(AC24,$AC$4:$AC$68,0)</f>
        <v>31</v>
      </c>
      <c r="BE24">
        <f>_xlfn.RANK.AVG(AB24,$AB$4:$AB$68,0)</f>
        <v>16</v>
      </c>
      <c r="BF24">
        <f>_xlfn.RANK.AVG(Z24,$Z$4:$Z$68,0)</f>
        <v>39</v>
      </c>
      <c r="BG24">
        <f>_xlfn.RANK.AVG(AE24,$AE$4:$AE$68,0)</f>
        <v>47</v>
      </c>
      <c r="BH24">
        <f>($BF$2*BD24)+($BG$2*BE24)+($BH$2*BF24)+($BI$2*BG24)</f>
        <v>32.449999999999996</v>
      </c>
      <c r="BJ24">
        <f>_xlfn.RANK.AVG(AH24,$AH$4:$AH$68,0)</f>
        <v>17</v>
      </c>
      <c r="BK24">
        <v>33</v>
      </c>
      <c r="BL24">
        <f>$BK$2*BJ24+$BL$2*BK24</f>
        <v>26.6</v>
      </c>
      <c r="BM24">
        <f>(1/3)*BC24+(1/3)*BH24+(1/3)*BL24</f>
        <v>27.516666666666666</v>
      </c>
    </row>
    <row r="25" spans="1:65">
      <c r="A25" s="17" t="s">
        <v>229</v>
      </c>
      <c r="B25" s="17" t="s">
        <v>230</v>
      </c>
      <c r="C25" s="18">
        <v>292144600000.00006</v>
      </c>
      <c r="D25" s="14">
        <v>301.17999267578125</v>
      </c>
      <c r="E25" s="14">
        <v>57.576934814453125</v>
      </c>
      <c r="F25" s="14">
        <v>14.606433640949712</v>
      </c>
      <c r="G25" s="14">
        <v>34856999936</v>
      </c>
      <c r="H25" s="14">
        <v>4.2499999552965164</v>
      </c>
      <c r="I25" s="16" t="s">
        <v>31</v>
      </c>
      <c r="J25" s="16" t="s">
        <v>38</v>
      </c>
      <c r="K25" s="15">
        <v>5.6710000000000003</v>
      </c>
      <c r="L25" s="15">
        <v>357.91300000000001</v>
      </c>
      <c r="M25" s="15">
        <v>1085.8440000000001</v>
      </c>
      <c r="N25" s="16" t="s">
        <v>118</v>
      </c>
      <c r="O25" s="15" t="s">
        <v>18</v>
      </c>
      <c r="P25" s="15" t="s">
        <v>18</v>
      </c>
      <c r="Q25" s="15" t="s">
        <v>167</v>
      </c>
      <c r="R25" s="15">
        <v>6.6965155601501465</v>
      </c>
      <c r="S25" s="16" t="s">
        <v>18</v>
      </c>
      <c r="T25" s="16" t="s">
        <v>18</v>
      </c>
      <c r="U25" s="16" t="s">
        <v>18</v>
      </c>
      <c r="V25" s="16" t="s">
        <v>18</v>
      </c>
      <c r="W25" s="16">
        <v>13</v>
      </c>
      <c r="X25" s="16" t="s">
        <v>18</v>
      </c>
      <c r="Y25" s="16">
        <v>62.384601593017578</v>
      </c>
      <c r="Z25" s="16">
        <v>30.769199371337891</v>
      </c>
      <c r="AA25" s="16" t="s">
        <v>18</v>
      </c>
      <c r="AB25" s="16">
        <v>5.4668011665344238</v>
      </c>
      <c r="AC25" s="16">
        <v>8.0114936828613281</v>
      </c>
      <c r="AD25" s="16">
        <v>7.4372291564941406</v>
      </c>
      <c r="AE25" s="16">
        <v>7.7844672203063965</v>
      </c>
      <c r="AF25" s="16" t="s">
        <v>167</v>
      </c>
      <c r="AG25" s="16" t="s">
        <v>167</v>
      </c>
      <c r="AH25" s="16">
        <v>5.1419134140014648</v>
      </c>
      <c r="AI25" s="16">
        <v>3.5708544254302979</v>
      </c>
      <c r="AJ25" s="16" t="s">
        <v>167</v>
      </c>
      <c r="AK25" s="16" t="s">
        <v>167</v>
      </c>
      <c r="AL25" s="16" t="s">
        <v>18</v>
      </c>
      <c r="AM25" s="16" t="s">
        <v>18</v>
      </c>
      <c r="AN25" s="16">
        <v>36</v>
      </c>
      <c r="AO25" s="16">
        <v>0</v>
      </c>
      <c r="AP25" s="16" t="s">
        <v>18</v>
      </c>
      <c r="AQ25" s="16" t="s">
        <v>18</v>
      </c>
      <c r="AR25" s="16" t="s">
        <v>18</v>
      </c>
      <c r="AS25" s="16" t="s">
        <v>67</v>
      </c>
      <c r="AT25" s="16" t="s">
        <v>18</v>
      </c>
      <c r="AU25" s="16">
        <v>98</v>
      </c>
      <c r="AV25" s="16">
        <v>6</v>
      </c>
      <c r="AW25" s="16" t="s">
        <v>18</v>
      </c>
      <c r="AX25" s="34">
        <f>K25+L25+M25</f>
        <v>1449.4280000000001</v>
      </c>
      <c r="AY25">
        <f>_xlfn.RANK.AVG(AX25,$AX$4:$AX$68,1)</f>
        <v>39</v>
      </c>
      <c r="AZ25">
        <f>_xlfn.RANK.AVG(R25,$R$4:$R$68,0)</f>
        <v>19</v>
      </c>
      <c r="BA25">
        <f>IF(U25=$AZ$2,1,0)</f>
        <v>0</v>
      </c>
      <c r="BC25">
        <f>($BB$2*AY25)+($BC$2*AZ25)+($BD$2*-BA25)</f>
        <v>21.3</v>
      </c>
      <c r="BD25">
        <f>_xlfn.RANK.AVG(AC25,$AC$4:$AC$68,0)</f>
        <v>32</v>
      </c>
      <c r="BE25">
        <f>_xlfn.RANK.AVG(AB25,$AB$4:$AB$68,0)</f>
        <v>58</v>
      </c>
      <c r="BF25">
        <f>_xlfn.RANK.AVG(Z25,$Z$4:$Z$68,0)</f>
        <v>33.5</v>
      </c>
      <c r="BG25">
        <f>_xlfn.RANK.AVG(AE25,$AE$4:$AE$68,0)</f>
        <v>55</v>
      </c>
      <c r="BH25">
        <f>($BF$2*BD25)+($BG$2*BE25)+($BH$2*BF25)+($BI$2*BG25)</f>
        <v>43.475000000000001</v>
      </c>
      <c r="BJ25">
        <f>_xlfn.RANK.AVG(AH25,$AH$4:$AH$68,0)</f>
        <v>21</v>
      </c>
      <c r="BK25">
        <f>_xlfn.RANK.AVG(AI25,$AI$4:$AI$68,0)</f>
        <v>16</v>
      </c>
      <c r="BL25">
        <f>$BK$2*BJ25+$BL$2*BK25</f>
        <v>18</v>
      </c>
      <c r="BM25">
        <f>(1/3)*BC25+(1/3)*BH25+(1/3)*BL25</f>
        <v>27.591666666666669</v>
      </c>
    </row>
    <row r="26" spans="1:65">
      <c r="A26" s="17" t="s">
        <v>405</v>
      </c>
      <c r="B26" s="17" t="s">
        <v>406</v>
      </c>
      <c r="C26" s="18">
        <v>87178718835</v>
      </c>
      <c r="D26" s="14">
        <v>571.5</v>
      </c>
      <c r="E26" s="14">
        <v>62.130268096923828</v>
      </c>
      <c r="F26" s="14">
        <v>10.990275933067695</v>
      </c>
      <c r="G26" s="14">
        <v>6130509056</v>
      </c>
      <c r="H26" s="14">
        <v>9.25</v>
      </c>
      <c r="I26" s="16" t="s">
        <v>31</v>
      </c>
      <c r="J26" s="16" t="s">
        <v>38</v>
      </c>
      <c r="K26" s="15">
        <v>5.758</v>
      </c>
      <c r="L26" s="15">
        <v>37.29</v>
      </c>
      <c r="M26" s="15">
        <v>341.02100000000002</v>
      </c>
      <c r="N26" s="16" t="s">
        <v>118</v>
      </c>
      <c r="O26" s="15" t="s">
        <v>18</v>
      </c>
      <c r="P26" s="15" t="s">
        <v>18</v>
      </c>
      <c r="Q26" s="15" t="s">
        <v>167</v>
      </c>
      <c r="R26" s="15">
        <v>4.2842617034912109</v>
      </c>
      <c r="S26" s="16" t="s">
        <v>18</v>
      </c>
      <c r="T26" s="16" t="s">
        <v>18</v>
      </c>
      <c r="U26" s="16" t="s">
        <v>114</v>
      </c>
      <c r="V26" s="16" t="s">
        <v>18</v>
      </c>
      <c r="W26" s="16">
        <v>11</v>
      </c>
      <c r="X26" s="16">
        <v>90</v>
      </c>
      <c r="Y26" s="16">
        <v>63</v>
      </c>
      <c r="Z26" s="16">
        <v>27.272699356079102</v>
      </c>
      <c r="AA26" s="16">
        <v>75</v>
      </c>
      <c r="AB26" s="16">
        <v>4.9628119468688965</v>
      </c>
      <c r="AC26" s="16">
        <v>8.2635869979858398</v>
      </c>
      <c r="AD26" s="16">
        <v>6.8426194190979004</v>
      </c>
      <c r="AE26" s="16">
        <v>8.5537109375</v>
      </c>
      <c r="AF26" s="16" t="s">
        <v>167</v>
      </c>
      <c r="AG26" s="16" t="s">
        <v>167</v>
      </c>
      <c r="AH26" s="16">
        <v>6.0371127128601074</v>
      </c>
      <c r="AI26" s="16">
        <v>7.8857555389404297</v>
      </c>
      <c r="AJ26" s="16" t="s">
        <v>167</v>
      </c>
      <c r="AK26" s="16" t="s">
        <v>167</v>
      </c>
      <c r="AL26" s="16">
        <v>2.7000000476837158</v>
      </c>
      <c r="AM26" s="16">
        <v>0.51574805426031478</v>
      </c>
      <c r="AN26" s="16">
        <v>25.399999618530273</v>
      </c>
      <c r="AO26" s="16" t="s">
        <v>18</v>
      </c>
      <c r="AP26" s="16" t="s">
        <v>18</v>
      </c>
      <c r="AQ26" s="16" t="s">
        <v>18</v>
      </c>
      <c r="AR26" s="16" t="s">
        <v>18</v>
      </c>
      <c r="AS26" s="16" t="s">
        <v>67</v>
      </c>
      <c r="AT26" s="16" t="s">
        <v>18</v>
      </c>
      <c r="AU26" s="16">
        <v>88</v>
      </c>
      <c r="AV26" s="16">
        <v>4</v>
      </c>
      <c r="AW26" s="16" t="s">
        <v>18</v>
      </c>
      <c r="AX26" s="34">
        <f>K26+L26+M26</f>
        <v>384.06900000000002</v>
      </c>
      <c r="AY26">
        <f>_xlfn.RANK.AVG(AX26,$AX$4:$AX$68,1)</f>
        <v>20</v>
      </c>
      <c r="AZ26">
        <f>_xlfn.RANK.AVG(R26,$R$4:$R$68,0)</f>
        <v>43</v>
      </c>
      <c r="BA26">
        <f>IF(U26=$AZ$2,1,0)</f>
        <v>1</v>
      </c>
      <c r="BC26">
        <f>($BB$2*AY26)+($BC$2*AZ26)+($BD$2*-BA26)</f>
        <v>20.599999999999998</v>
      </c>
      <c r="BD26">
        <f>_xlfn.RANK.AVG(AC26,$AC$4:$AC$68,0)</f>
        <v>24</v>
      </c>
      <c r="BE26">
        <f>_xlfn.RANK.AVG(AB26,$AB$4:$AB$68,0)</f>
        <v>61</v>
      </c>
      <c r="BF26">
        <f>_xlfn.RANK.AVG(Z26,$Z$4:$Z$68,0)</f>
        <v>48.5</v>
      </c>
      <c r="BG26">
        <f>_xlfn.RANK.AVG(AE26,$AE$4:$AE$68,0)</f>
        <v>27</v>
      </c>
      <c r="BH26">
        <f>($BF$2*BD26)+($BG$2*BE26)+($BH$2*BF26)+($BI$2*BG26)</f>
        <v>39.975000000000001</v>
      </c>
      <c r="BJ26">
        <f>_xlfn.RANK.AVG(AH26,$AH$4:$AH$68,0)</f>
        <v>10</v>
      </c>
      <c r="BK26">
        <v>35</v>
      </c>
      <c r="BL26">
        <f>$BK$2*BJ26+$BL$2*BK26</f>
        <v>25</v>
      </c>
      <c r="BM26">
        <f>(1/3)*BC26+(1/3)*BH26+(1/3)*BL26</f>
        <v>28.524999999999995</v>
      </c>
    </row>
    <row r="27" spans="1:65">
      <c r="A27" s="17" t="s">
        <v>278</v>
      </c>
      <c r="B27" s="17" t="s">
        <v>279</v>
      </c>
      <c r="C27" s="18">
        <v>175061596174.08002</v>
      </c>
      <c r="D27" s="14">
        <v>190.96000671386719</v>
      </c>
      <c r="E27" s="14">
        <v>20.650262832641602</v>
      </c>
      <c r="F27" s="14">
        <v>17.810722331777296</v>
      </c>
      <c r="G27" s="14">
        <v>61861001216</v>
      </c>
      <c r="H27" s="14">
        <v>8.2199999094009399</v>
      </c>
      <c r="I27" s="16" t="s">
        <v>31</v>
      </c>
      <c r="J27" s="16" t="s">
        <v>32</v>
      </c>
      <c r="K27" s="15">
        <v>69.668000000000006</v>
      </c>
      <c r="L27" s="15">
        <v>330.05500000000001</v>
      </c>
      <c r="M27" s="15">
        <v>714.58500000000004</v>
      </c>
      <c r="N27" s="16" t="s">
        <v>118</v>
      </c>
      <c r="O27" s="15" t="s">
        <v>18</v>
      </c>
      <c r="P27" s="15" t="s">
        <v>18</v>
      </c>
      <c r="Q27" s="15" t="s">
        <v>167</v>
      </c>
      <c r="R27" s="15">
        <v>6.3719286918640137</v>
      </c>
      <c r="S27" s="16" t="s">
        <v>18</v>
      </c>
      <c r="T27" s="16" t="s">
        <v>18</v>
      </c>
      <c r="U27" s="16" t="s">
        <v>18</v>
      </c>
      <c r="V27" s="16" t="s">
        <v>18</v>
      </c>
      <c r="W27" s="16">
        <v>14</v>
      </c>
      <c r="X27" s="16">
        <v>92.857101440429688</v>
      </c>
      <c r="Y27" s="16">
        <v>64.571403503417969</v>
      </c>
      <c r="Z27" s="16">
        <v>21.428600311279297</v>
      </c>
      <c r="AA27" s="16">
        <v>75</v>
      </c>
      <c r="AB27" s="16">
        <v>6.6449756622314453</v>
      </c>
      <c r="AC27" s="16">
        <v>8.4178047180175781</v>
      </c>
      <c r="AD27" s="16">
        <v>6.7944526672363281</v>
      </c>
      <c r="AE27" s="16">
        <v>8.4244222640991211</v>
      </c>
      <c r="AF27" s="16" t="s">
        <v>167</v>
      </c>
      <c r="AG27" s="16" t="s">
        <v>167</v>
      </c>
      <c r="AH27" s="16">
        <v>2.0586419105529785</v>
      </c>
      <c r="AI27" s="16">
        <v>2.6764810085296631</v>
      </c>
      <c r="AJ27" s="16" t="s">
        <v>167</v>
      </c>
      <c r="AK27" s="16" t="s">
        <v>167</v>
      </c>
      <c r="AL27" s="16" t="s">
        <v>18</v>
      </c>
      <c r="AM27" s="16" t="s">
        <v>18</v>
      </c>
      <c r="AN27" s="16" t="s">
        <v>18</v>
      </c>
      <c r="AO27" s="16" t="s">
        <v>18</v>
      </c>
      <c r="AP27" s="16" t="s">
        <v>18</v>
      </c>
      <c r="AQ27" s="16" t="s">
        <v>18</v>
      </c>
      <c r="AR27" s="16" t="s">
        <v>18</v>
      </c>
      <c r="AS27" s="16" t="s">
        <v>67</v>
      </c>
      <c r="AT27" s="16" t="s">
        <v>18</v>
      </c>
      <c r="AU27" s="16">
        <v>88</v>
      </c>
      <c r="AV27" s="16">
        <v>6</v>
      </c>
      <c r="AW27" s="16" t="s">
        <v>18</v>
      </c>
      <c r="AX27" s="34">
        <f>K27+L27+M27</f>
        <v>1114.308</v>
      </c>
      <c r="AY27">
        <f>_xlfn.RANK.AVG(AX27,$AX$4:$AX$68,1)</f>
        <v>35</v>
      </c>
      <c r="AZ27">
        <f>_xlfn.RANK.AVG(R27,$R$4:$R$68,0)</f>
        <v>25</v>
      </c>
      <c r="BA27">
        <f>IF(U27=$AZ$2,1,0)</f>
        <v>0</v>
      </c>
      <c r="BC27">
        <f>($BB$2*AY27)+($BC$2*AZ27)+($BD$2*-BA27)</f>
        <v>21.5</v>
      </c>
      <c r="BD27">
        <f>_xlfn.RANK.AVG(AC27,$AC$4:$AC$68,0)</f>
        <v>15</v>
      </c>
      <c r="BE27">
        <f>_xlfn.RANK.AVG(AB27,$AB$4:$AB$68,0)</f>
        <v>38</v>
      </c>
      <c r="BF27">
        <f>_xlfn.RANK.AVG(Z27,$Z$4:$Z$68,0)</f>
        <v>62</v>
      </c>
      <c r="BG27">
        <f>_xlfn.RANK.AVG(AE27,$AE$4:$AE$68,0)</f>
        <v>35</v>
      </c>
      <c r="BH27">
        <f>($BF$2*BD27)+($BG$2*BE27)+($BH$2*BF27)+($BI$2*BG27)</f>
        <v>36.5</v>
      </c>
      <c r="BJ27">
        <f>_xlfn.RANK.AVG(AH27,$AH$4:$AH$68,0)</f>
        <v>51</v>
      </c>
      <c r="BK27">
        <f>_xlfn.RANK.AVG(AI27,$AI$4:$AI$68,0)</f>
        <v>17</v>
      </c>
      <c r="BL27">
        <f>$BK$2*BJ27+$BL$2*BK27</f>
        <v>30.6</v>
      </c>
      <c r="BM27">
        <f>(1/3)*BC27+(1/3)*BH27+(1/3)*BL27</f>
        <v>29.533333333333331</v>
      </c>
    </row>
    <row r="28" spans="1:65">
      <c r="A28" s="17" t="s">
        <v>551</v>
      </c>
      <c r="B28" s="17" t="s">
        <v>552</v>
      </c>
      <c r="C28" s="18">
        <v>52122644057.880005</v>
      </c>
      <c r="D28" s="14">
        <v>68.30999755859375</v>
      </c>
      <c r="E28" s="14">
        <v>47.211082458496094</v>
      </c>
      <c r="F28" s="14">
        <v>16.709378068116809</v>
      </c>
      <c r="G28" s="14">
        <v>5304800000</v>
      </c>
      <c r="H28" s="14">
        <v>1.4799999892711639</v>
      </c>
      <c r="I28" s="16" t="s">
        <v>31</v>
      </c>
      <c r="J28" s="16" t="s">
        <v>38</v>
      </c>
      <c r="K28" s="15">
        <v>1.2949999999999999</v>
      </c>
      <c r="L28" s="15">
        <v>5.0739999999999998</v>
      </c>
      <c r="M28" s="15">
        <v>2087.0479999999998</v>
      </c>
      <c r="N28" s="16" t="s">
        <v>118</v>
      </c>
      <c r="O28" s="15" t="s">
        <v>18</v>
      </c>
      <c r="P28" s="15" t="s">
        <v>18</v>
      </c>
      <c r="Q28" s="15" t="s">
        <v>167</v>
      </c>
      <c r="R28" s="15">
        <v>8.1167802810668945</v>
      </c>
      <c r="S28" s="16" t="s">
        <v>114</v>
      </c>
      <c r="T28" s="16" t="s">
        <v>18</v>
      </c>
      <c r="U28" s="16" t="s">
        <v>114</v>
      </c>
      <c r="V28" s="16" t="s">
        <v>114</v>
      </c>
      <c r="W28" s="16">
        <v>8</v>
      </c>
      <c r="X28" s="16" t="s">
        <v>18</v>
      </c>
      <c r="Y28" s="16">
        <v>65.5</v>
      </c>
      <c r="Z28" s="16">
        <v>25</v>
      </c>
      <c r="AA28" s="16" t="s">
        <v>18</v>
      </c>
      <c r="AB28" s="16">
        <v>5.664482593536377</v>
      </c>
      <c r="AC28" s="16">
        <v>7.2435812950134277</v>
      </c>
      <c r="AD28" s="16">
        <v>5.4843616485595703</v>
      </c>
      <c r="AE28" s="16">
        <v>8.2562417984008789</v>
      </c>
      <c r="AF28" s="16" t="s">
        <v>167</v>
      </c>
      <c r="AG28" s="16" t="s">
        <v>167</v>
      </c>
      <c r="AH28" s="16">
        <v>3.1743152141571045</v>
      </c>
      <c r="AI28" s="16">
        <v>0.7653312087059021</v>
      </c>
      <c r="AJ28" s="16" t="s">
        <v>167</v>
      </c>
      <c r="AK28" s="16" t="s">
        <v>167</v>
      </c>
      <c r="AL28" s="16" t="s">
        <v>18</v>
      </c>
      <c r="AM28" s="16" t="s">
        <v>18</v>
      </c>
      <c r="AN28" s="16" t="s">
        <v>18</v>
      </c>
      <c r="AO28" s="16">
        <v>0</v>
      </c>
      <c r="AP28" s="16" t="s">
        <v>18</v>
      </c>
      <c r="AQ28" s="16" t="s">
        <v>18</v>
      </c>
      <c r="AR28" s="16" t="s">
        <v>18</v>
      </c>
      <c r="AS28" s="16" t="s">
        <v>69</v>
      </c>
      <c r="AT28" s="16" t="s">
        <v>18</v>
      </c>
      <c r="AU28" s="16">
        <v>96</v>
      </c>
      <c r="AV28" s="16">
        <v>8</v>
      </c>
      <c r="AW28" s="16" t="s">
        <v>18</v>
      </c>
      <c r="AX28" s="34">
        <f>K28+L28+M28</f>
        <v>2093.4169999999999</v>
      </c>
      <c r="AY28">
        <f>_xlfn.RANK.AVG(AX28,$AX$4:$AX$68,1)</f>
        <v>42</v>
      </c>
      <c r="AZ28">
        <f>_xlfn.RANK.AVG(R28,$R$4:$R$68,0)</f>
        <v>4</v>
      </c>
      <c r="BA28">
        <f>IF(U28=$AZ$2,1,0)</f>
        <v>1</v>
      </c>
      <c r="BC28">
        <f>($BB$2*AY28)+($BC$2*AZ28)+($BD$2*-BA28)</f>
        <v>17.7</v>
      </c>
      <c r="BD28">
        <f>_xlfn.RANK.AVG(AC28,$AC$4:$AC$68,0)</f>
        <v>53</v>
      </c>
      <c r="BE28">
        <f>_xlfn.RANK.AVG(AB28,$AB$4:$AB$68,0)</f>
        <v>55</v>
      </c>
      <c r="BF28">
        <f>_xlfn.RANK.AVG(Z28,$Z$4:$Z$68,0)</f>
        <v>57</v>
      </c>
      <c r="BG28">
        <f>_xlfn.RANK.AVG(AE28,$AE$4:$AE$68,0)</f>
        <v>40</v>
      </c>
      <c r="BH28">
        <f>($BF$2*BD28)+($BG$2*BE28)+($BH$2*BF28)+($BI$2*BG28)</f>
        <v>51.9</v>
      </c>
      <c r="BJ28">
        <f>_xlfn.RANK.AVG(AH28,$AH$4:$AH$68,0)</f>
        <v>37</v>
      </c>
      <c r="BK28">
        <f>_xlfn.RANK.AVG(AI28,$AI$4:$AI$68,0)</f>
        <v>28</v>
      </c>
      <c r="BL28">
        <f>$BK$2*BJ28+$BL$2*BK28</f>
        <v>31.6</v>
      </c>
      <c r="BM28">
        <f>(1/3)*BC28+(1/3)*BH28+(1/3)*BL28</f>
        <v>33.733333333333327</v>
      </c>
    </row>
    <row r="29" spans="1:65">
      <c r="A29" s="17" t="s">
        <v>217</v>
      </c>
      <c r="B29" s="17" t="s">
        <v>218</v>
      </c>
      <c r="C29" s="18">
        <v>345240843540.00006</v>
      </c>
      <c r="D29" s="14">
        <v>125.61000061035156</v>
      </c>
      <c r="E29" s="14">
        <v>31.728542327880859</v>
      </c>
      <c r="F29" s="14">
        <v>19.599251311244114</v>
      </c>
      <c r="G29" s="14">
        <v>52510999552</v>
      </c>
      <c r="H29" s="14">
        <v>3.9000000357627869</v>
      </c>
      <c r="I29" s="16" t="s">
        <v>31</v>
      </c>
      <c r="J29" s="16" t="s">
        <v>38</v>
      </c>
      <c r="K29" s="15">
        <v>10.428000000000001</v>
      </c>
      <c r="L29" s="15">
        <v>674.92499999999995</v>
      </c>
      <c r="M29" s="15">
        <v>979.05200000000002</v>
      </c>
      <c r="N29" s="16" t="s">
        <v>122</v>
      </c>
      <c r="O29" s="15">
        <v>797.95599365234375</v>
      </c>
      <c r="P29" s="15">
        <v>15.973815783567757</v>
      </c>
      <c r="Q29" s="15" t="s">
        <v>167</v>
      </c>
      <c r="R29" s="15">
        <v>5.1720066070556641</v>
      </c>
      <c r="S29" s="16" t="s">
        <v>114</v>
      </c>
      <c r="T29" s="16" t="s">
        <v>114</v>
      </c>
      <c r="U29" s="16" t="s">
        <v>114</v>
      </c>
      <c r="V29" s="16" t="s">
        <v>114</v>
      </c>
      <c r="W29" s="16">
        <v>15</v>
      </c>
      <c r="X29" s="16">
        <v>66.666702270507813</v>
      </c>
      <c r="Y29" s="16">
        <v>71.666702270507813</v>
      </c>
      <c r="Z29" s="16">
        <v>33.333301544189453</v>
      </c>
      <c r="AA29" s="16">
        <v>75</v>
      </c>
      <c r="AB29" s="16">
        <v>5.8424925804138184</v>
      </c>
      <c r="AC29" s="16">
        <v>6.7217459678649902</v>
      </c>
      <c r="AD29" s="16">
        <v>6.0735177993774414</v>
      </c>
      <c r="AE29" s="16">
        <v>9.0073442459106445</v>
      </c>
      <c r="AF29" s="16" t="s">
        <v>167</v>
      </c>
      <c r="AG29" s="16" t="s">
        <v>167</v>
      </c>
      <c r="AH29" s="16">
        <v>1.9585689306259155</v>
      </c>
      <c r="AI29" s="16">
        <v>0.7653312087059021</v>
      </c>
      <c r="AJ29" s="16" t="s">
        <v>167</v>
      </c>
      <c r="AK29" s="16" t="s">
        <v>167</v>
      </c>
      <c r="AL29" s="16" t="s">
        <v>18</v>
      </c>
      <c r="AM29" s="16" t="s">
        <v>18</v>
      </c>
      <c r="AN29" s="16">
        <v>31.700000762939453</v>
      </c>
      <c r="AO29" s="16" t="s">
        <v>18</v>
      </c>
      <c r="AP29" s="16" t="s">
        <v>18</v>
      </c>
      <c r="AQ29" s="16" t="s">
        <v>114</v>
      </c>
      <c r="AR29" s="16" t="s">
        <v>18</v>
      </c>
      <c r="AS29" s="16" t="s">
        <v>66</v>
      </c>
      <c r="AT29" s="16">
        <v>58.595714716829292</v>
      </c>
      <c r="AU29" s="16">
        <v>92</v>
      </c>
      <c r="AV29" s="16">
        <v>10</v>
      </c>
      <c r="AW29" s="16" t="s">
        <v>114</v>
      </c>
      <c r="AX29" s="34">
        <f>K29+L29+M29</f>
        <v>1664.405</v>
      </c>
      <c r="AY29">
        <f>_xlfn.RANK.AVG(AX29,$AX$4:$AX$68,1)</f>
        <v>41</v>
      </c>
      <c r="AZ29">
        <f>_xlfn.RANK.AVG(R29,$R$4:$R$68,0)</f>
        <v>37</v>
      </c>
      <c r="BA29">
        <f>IF(U29=$AZ$2,1,0)</f>
        <v>1</v>
      </c>
      <c r="BC29">
        <f>($BB$2*AY29)+($BC$2*AZ29)+($BD$2*-BA29)</f>
        <v>27.2</v>
      </c>
      <c r="BD29">
        <f>_xlfn.RANK.AVG(AC29,$AC$4:$AC$68,0)</f>
        <v>59</v>
      </c>
      <c r="BE29">
        <f>_xlfn.RANK.AVG(AB29,$AB$4:$AB$68,0)</f>
        <v>52</v>
      </c>
      <c r="BF29">
        <f>_xlfn.RANK.AVG(Z29,$Z$4:$Z$68,0)</f>
        <v>25.5</v>
      </c>
      <c r="BG29">
        <f>_xlfn.RANK.AVG(AE29,$AE$4:$AE$68,0)</f>
        <v>13</v>
      </c>
      <c r="BH29">
        <f>($BF$2*BD29)+($BG$2*BE29)+($BH$2*BF29)+($BI$2*BG29)</f>
        <v>39.675000000000004</v>
      </c>
      <c r="BJ29">
        <f>_xlfn.RANK.AVG(AH29,$AH$4:$AH$68,0)</f>
        <v>52</v>
      </c>
      <c r="BK29">
        <f>_xlfn.RANK.AVG(AI29,$AI$4:$AI$68,0)</f>
        <v>28</v>
      </c>
      <c r="BL29">
        <f>$BK$2*BJ29+$BL$2*BK29</f>
        <v>37.6</v>
      </c>
      <c r="BM29">
        <f>(1/3)*BC29+(1/3)*BH29+(1/3)*BL29</f>
        <v>34.825000000000003</v>
      </c>
    </row>
    <row r="30" spans="1:65">
      <c r="A30" s="27" t="s">
        <v>1000</v>
      </c>
      <c r="B30" s="27" t="s">
        <v>1001</v>
      </c>
      <c r="C30" s="28">
        <v>16424164832.220001</v>
      </c>
      <c r="D30" s="29">
        <v>120.98000335693359</v>
      </c>
      <c r="E30" s="29">
        <v>37.839584350585938</v>
      </c>
      <c r="F30" s="29">
        <v>-8.4455850493889812</v>
      </c>
      <c r="G30" s="29">
        <v>2290785984</v>
      </c>
      <c r="H30" s="29">
        <v>3.2100000083446503</v>
      </c>
      <c r="I30" s="29" t="s">
        <v>31</v>
      </c>
      <c r="J30" s="29" t="s">
        <v>178</v>
      </c>
      <c r="K30" s="30">
        <v>2.1000000000000001E-2</v>
      </c>
      <c r="L30" s="30">
        <v>12.724</v>
      </c>
      <c r="M30" s="30">
        <v>14.039</v>
      </c>
      <c r="N30" s="26" t="s">
        <v>118</v>
      </c>
      <c r="O30" s="30" t="s">
        <v>18</v>
      </c>
      <c r="P30" s="30" t="s">
        <v>18</v>
      </c>
      <c r="Q30" s="30">
        <v>3.3704347610473633</v>
      </c>
      <c r="R30" s="30">
        <v>8.0213165283203125</v>
      </c>
      <c r="S30" s="26" t="s">
        <v>18</v>
      </c>
      <c r="T30" s="26" t="s">
        <v>18</v>
      </c>
      <c r="U30" s="26" t="s">
        <v>114</v>
      </c>
      <c r="V30" s="26" t="s">
        <v>18</v>
      </c>
      <c r="W30" s="26">
        <v>7</v>
      </c>
      <c r="X30" s="26" t="s">
        <v>18</v>
      </c>
      <c r="Y30" s="26">
        <v>57</v>
      </c>
      <c r="Z30" s="26">
        <v>14.285699844360352</v>
      </c>
      <c r="AA30" s="26" t="s">
        <v>18</v>
      </c>
      <c r="AB30" s="26">
        <v>6.368159294128418</v>
      </c>
      <c r="AC30" s="26">
        <v>7.5432267189025879</v>
      </c>
      <c r="AD30" s="26">
        <v>2.4784379005432129</v>
      </c>
      <c r="AE30" s="26">
        <v>9.2617177963256836</v>
      </c>
      <c r="AF30" s="26" t="s">
        <v>167</v>
      </c>
      <c r="AG30" s="26" t="s">
        <v>167</v>
      </c>
      <c r="AH30" s="26" t="s">
        <v>167</v>
      </c>
      <c r="AI30" s="26" t="s">
        <v>167</v>
      </c>
      <c r="AJ30" s="26" t="s">
        <v>167</v>
      </c>
      <c r="AK30" s="26">
        <v>6.7513270378112793</v>
      </c>
      <c r="AL30" s="26" t="s">
        <v>18</v>
      </c>
      <c r="AM30" s="26" t="s">
        <v>18</v>
      </c>
      <c r="AN30" s="26" t="s">
        <v>18</v>
      </c>
      <c r="AO30" s="26">
        <v>0</v>
      </c>
      <c r="AP30" s="26" t="s">
        <v>18</v>
      </c>
      <c r="AQ30" s="26" t="s">
        <v>18</v>
      </c>
      <c r="AR30" s="26" t="s">
        <v>18</v>
      </c>
      <c r="AS30" s="26" t="s">
        <v>67</v>
      </c>
      <c r="AT30" s="26" t="s">
        <v>18</v>
      </c>
      <c r="AU30" s="26">
        <v>50</v>
      </c>
      <c r="AV30" s="26">
        <v>9</v>
      </c>
      <c r="AW30" s="26" t="s">
        <v>18</v>
      </c>
      <c r="AX30" s="34">
        <f>K30+L30+M30</f>
        <v>26.783999999999999</v>
      </c>
      <c r="AY30">
        <f>_xlfn.RANK.AVG(AX30,$AX$4:$AX$68,1)</f>
        <v>1</v>
      </c>
      <c r="AZ30">
        <f>_xlfn.RANK.AVG(R30,$R$4:$R$68,0)</f>
        <v>6</v>
      </c>
      <c r="BA30">
        <f>IF(U30=$AZ$2,1,0)</f>
        <v>1</v>
      </c>
      <c r="BC30">
        <f>($BB$2*AY30)+($BC$2*AZ30)+($BD$2*-BA30)</f>
        <v>1.8999999999999997</v>
      </c>
      <c r="BD30">
        <f>_xlfn.RANK.AVG(AC30,$AC$4:$AC$68,0)</f>
        <v>46</v>
      </c>
      <c r="BE30">
        <f>_xlfn.RANK.AVG(AB30,$AB$4:$AB$68,0)</f>
        <v>42</v>
      </c>
      <c r="BF30">
        <f>_xlfn.RANK.AVG(Z30,$Z$4:$Z$68,0)</f>
        <v>65</v>
      </c>
      <c r="BG30">
        <f>_xlfn.RANK.AVG(AE30,$AE$4:$AE$68,0)</f>
        <v>8</v>
      </c>
      <c r="BH30">
        <f>($BF$2*BD30)+($BG$2*BE30)+($BH$2*BF30)+($BI$2*BG30)</f>
        <v>42.15</v>
      </c>
      <c r="BK30" t="e">
        <f>_xlfn.RANK.AVG(AI30,$AI$4:$AI$68,0)</f>
        <v>#VALUE!</v>
      </c>
      <c r="BL30" t="e">
        <f>$BK$2*BJ30+$BL$2*BK30</f>
        <v>#VALUE!</v>
      </c>
      <c r="BM30" t="e">
        <f>(1/3)*BC30+(1/3)*BH30+(1/3)*BL30</f>
        <v>#VALUE!</v>
      </c>
    </row>
    <row r="31" spans="1:65">
      <c r="A31" s="27" t="s">
        <v>719</v>
      </c>
      <c r="B31" s="27" t="s">
        <v>720</v>
      </c>
      <c r="C31" s="28">
        <v>32963934620</v>
      </c>
      <c r="D31" s="29">
        <v>677.41998291015625</v>
      </c>
      <c r="E31" s="29">
        <v>77.331047058105469</v>
      </c>
      <c r="F31" s="29">
        <v>7.5934434480624535</v>
      </c>
      <c r="G31" s="29">
        <v>1821072000</v>
      </c>
      <c r="H31" s="29">
        <v>8.9799997806549072</v>
      </c>
      <c r="I31" s="29" t="s">
        <v>31</v>
      </c>
      <c r="J31" s="29" t="s">
        <v>178</v>
      </c>
      <c r="K31" s="30">
        <v>2.927</v>
      </c>
      <c r="L31" s="30">
        <v>19.760999999999999</v>
      </c>
      <c r="M31" s="30">
        <v>19.829000000000001</v>
      </c>
      <c r="N31" s="26" t="s">
        <v>118</v>
      </c>
      <c r="O31" s="30" t="s">
        <v>18</v>
      </c>
      <c r="P31" s="30" t="s">
        <v>18</v>
      </c>
      <c r="Q31" s="30">
        <v>1.7241172790527344</v>
      </c>
      <c r="R31" s="30">
        <v>5.826840877532959</v>
      </c>
      <c r="S31" s="26" t="s">
        <v>18</v>
      </c>
      <c r="T31" s="26" t="s">
        <v>18</v>
      </c>
      <c r="U31" s="26" t="s">
        <v>18</v>
      </c>
      <c r="V31" s="26" t="s">
        <v>114</v>
      </c>
      <c r="W31" s="26">
        <v>8</v>
      </c>
      <c r="X31" s="26" t="s">
        <v>18</v>
      </c>
      <c r="Y31" s="26">
        <v>65</v>
      </c>
      <c r="Z31" s="26">
        <v>25</v>
      </c>
      <c r="AA31" s="26" t="s">
        <v>18</v>
      </c>
      <c r="AB31" s="26">
        <v>4.64727783203125</v>
      </c>
      <c r="AC31" s="26">
        <v>8.5781536102294922</v>
      </c>
      <c r="AD31" s="26">
        <v>2.6302211284637451</v>
      </c>
      <c r="AE31" s="26">
        <v>9.7652158737182617</v>
      </c>
      <c r="AF31" s="26">
        <v>0</v>
      </c>
      <c r="AG31" s="26" t="s">
        <v>167</v>
      </c>
      <c r="AH31" s="26">
        <v>2.7696881294250488</v>
      </c>
      <c r="AI31" s="26" t="s">
        <v>167</v>
      </c>
      <c r="AJ31" s="26" t="s">
        <v>167</v>
      </c>
      <c r="AK31" s="26">
        <v>3</v>
      </c>
      <c r="AL31" s="26" t="s">
        <v>18</v>
      </c>
      <c r="AM31" s="26" t="s">
        <v>18</v>
      </c>
      <c r="AN31" s="26" t="s">
        <v>18</v>
      </c>
      <c r="AO31" s="26">
        <v>0</v>
      </c>
      <c r="AP31" s="26" t="s">
        <v>18</v>
      </c>
      <c r="AQ31" s="26" t="s">
        <v>18</v>
      </c>
      <c r="AR31" s="26" t="s">
        <v>18</v>
      </c>
      <c r="AS31" s="26" t="s">
        <v>69</v>
      </c>
      <c r="AT31" s="26" t="s">
        <v>18</v>
      </c>
      <c r="AU31" s="26">
        <v>57</v>
      </c>
      <c r="AV31" s="26">
        <v>10</v>
      </c>
      <c r="AW31" s="26" t="s">
        <v>18</v>
      </c>
      <c r="AX31" s="34">
        <f>K31+L31+M31</f>
        <v>42.516999999999996</v>
      </c>
      <c r="AY31">
        <f>_xlfn.RANK.AVG(AX31,$AX$4:$AX$68,1)</f>
        <v>5</v>
      </c>
      <c r="AZ31">
        <f>_xlfn.RANK.AVG(R31,$R$4:$R$68,0)</f>
        <v>28</v>
      </c>
      <c r="BA31">
        <f>IF(U31=$AZ$2,1,0)</f>
        <v>0</v>
      </c>
      <c r="BC31">
        <f>($BB$2*AY31)+($BC$2*AZ31)+($BD$2*-BA31)</f>
        <v>10.4</v>
      </c>
      <c r="BD31">
        <f>_xlfn.RANK.AVG(AC31,$AC$4:$AC$68,0)</f>
        <v>9</v>
      </c>
      <c r="BE31">
        <f>_xlfn.RANK.AVG(AB31,$AB$4:$AB$68,0)</f>
        <v>64</v>
      </c>
      <c r="BF31">
        <f>_xlfn.RANK.AVG(Z31,$Z$4:$Z$68,0)</f>
        <v>57</v>
      </c>
      <c r="BG31">
        <f>_xlfn.RANK.AVG(AE31,$AE$4:$AE$68,0)</f>
        <v>2</v>
      </c>
      <c r="BH31">
        <f>($BF$2*BD31)+($BG$2*BE31)+($BH$2*BF31)+($BI$2*BG31)</f>
        <v>33.35</v>
      </c>
      <c r="BK31" t="e">
        <f>_xlfn.RANK.AVG(AI31,$AI$4:$AI$68,0)</f>
        <v>#VALUE!</v>
      </c>
      <c r="BL31" t="e">
        <f>$BK$2*BJ31+$BL$2*BK31</f>
        <v>#VALUE!</v>
      </c>
      <c r="BM31" t="e">
        <f>(1/3)*BC31+(1/3)*BH31+(1/3)*BL31</f>
        <v>#VALUE!</v>
      </c>
    </row>
    <row r="32" spans="1:65">
      <c r="A32" s="27" t="s">
        <v>980</v>
      </c>
      <c r="B32" s="27" t="s">
        <v>981</v>
      </c>
      <c r="C32" s="28">
        <v>17379334591.68</v>
      </c>
      <c r="D32" s="29">
        <v>108.31999969482422</v>
      </c>
      <c r="E32" s="29">
        <v>17.453376770019531</v>
      </c>
      <c r="F32" s="29">
        <v>-3.0155201464345693</v>
      </c>
      <c r="G32" s="29">
        <v>4644600064</v>
      </c>
      <c r="H32" s="29">
        <v>5.6800000667572021</v>
      </c>
      <c r="I32" s="29" t="s">
        <v>31</v>
      </c>
      <c r="J32" s="29" t="s">
        <v>178</v>
      </c>
      <c r="K32" s="30">
        <v>36.981999999999999</v>
      </c>
      <c r="L32" s="30">
        <v>150.446</v>
      </c>
      <c r="M32" s="30">
        <v>74.796999999999997</v>
      </c>
      <c r="N32" s="26" t="s">
        <v>118</v>
      </c>
      <c r="O32" s="30" t="s">
        <v>18</v>
      </c>
      <c r="P32" s="30" t="s">
        <v>18</v>
      </c>
      <c r="Q32" s="30">
        <v>1.9975705146789551</v>
      </c>
      <c r="R32" s="30">
        <v>5.1746068000793457</v>
      </c>
      <c r="S32" s="26" t="s">
        <v>18</v>
      </c>
      <c r="T32" s="26" t="s">
        <v>18</v>
      </c>
      <c r="U32" s="26" t="s">
        <v>114</v>
      </c>
      <c r="V32" s="26" t="s">
        <v>18</v>
      </c>
      <c r="W32" s="26">
        <v>9</v>
      </c>
      <c r="X32" s="26" t="s">
        <v>18</v>
      </c>
      <c r="Y32" s="26">
        <v>61.222198486328125</v>
      </c>
      <c r="Z32" s="26">
        <v>33.333301544189453</v>
      </c>
      <c r="AA32" s="26" t="s">
        <v>18</v>
      </c>
      <c r="AB32" s="26">
        <v>7.265040397644043</v>
      </c>
      <c r="AC32" s="26">
        <v>8.095428466796875</v>
      </c>
      <c r="AD32" s="26">
        <v>7.7991366386413574</v>
      </c>
      <c r="AE32" s="26">
        <v>8.4289207458496094</v>
      </c>
      <c r="AF32" s="26">
        <v>6.6025509834289551</v>
      </c>
      <c r="AG32" s="26" t="s">
        <v>167</v>
      </c>
      <c r="AH32" s="26">
        <v>0.32092472910881042</v>
      </c>
      <c r="AI32" s="26" t="s">
        <v>167</v>
      </c>
      <c r="AJ32" s="26" t="s">
        <v>167</v>
      </c>
      <c r="AK32" s="26">
        <v>10</v>
      </c>
      <c r="AL32" s="26" t="s">
        <v>18</v>
      </c>
      <c r="AM32" s="26" t="s">
        <v>18</v>
      </c>
      <c r="AN32" s="26" t="s">
        <v>18</v>
      </c>
      <c r="AO32" s="26">
        <v>46.459999084472656</v>
      </c>
      <c r="AP32" s="26" t="s">
        <v>18</v>
      </c>
      <c r="AQ32" s="26" t="s">
        <v>115</v>
      </c>
      <c r="AR32" s="26" t="s">
        <v>18</v>
      </c>
      <c r="AS32" s="26" t="s">
        <v>66</v>
      </c>
      <c r="AT32" s="26" t="s">
        <v>18</v>
      </c>
      <c r="AU32" s="26">
        <v>68</v>
      </c>
      <c r="AV32" s="26">
        <v>9</v>
      </c>
      <c r="AW32" s="26" t="s">
        <v>18</v>
      </c>
      <c r="AX32" s="34">
        <f>K32+L32+M32</f>
        <v>262.22500000000002</v>
      </c>
      <c r="AY32">
        <f>_xlfn.RANK.AVG(AX32,$AX$4:$AX$68,1)</f>
        <v>13</v>
      </c>
      <c r="AZ32">
        <f>_xlfn.RANK.AVG(R32,$R$4:$R$68,0)</f>
        <v>36</v>
      </c>
      <c r="BA32">
        <f>IF(U32=$AZ$2,1,0)</f>
        <v>1</v>
      </c>
      <c r="BC32">
        <f>($BB$2*AY32)+($BC$2*AZ32)+($BD$2*-BA32)</f>
        <v>15.7</v>
      </c>
      <c r="BD32">
        <f>_xlfn.RANK.AVG(AC32,$AC$4:$AC$68,0)</f>
        <v>30</v>
      </c>
      <c r="BE32">
        <f>_xlfn.RANK.AVG(AB32,$AB$4:$AB$68,0)</f>
        <v>27</v>
      </c>
      <c r="BF32">
        <f>_xlfn.RANK.AVG(Z32,$Z$4:$Z$68,0)</f>
        <v>25.5</v>
      </c>
      <c r="BG32">
        <f>_xlfn.RANK.AVG(AE32,$AE$4:$AE$68,0)</f>
        <v>34</v>
      </c>
      <c r="BH32">
        <f>($BF$2*BD32)+($BG$2*BE32)+($BH$2*BF32)+($BI$2*BG32)</f>
        <v>28.925000000000001</v>
      </c>
      <c r="BJ32">
        <f>_xlfn.RANK.AVG(AH32,$AH$4:$AH$68,0)</f>
        <v>56</v>
      </c>
      <c r="BK32" t="e">
        <f>_xlfn.RANK.AVG(AI32,$AI$4:$AI$68,0)</f>
        <v>#VALUE!</v>
      </c>
      <c r="BL32" t="e">
        <f>$BK$2*BJ32+$BL$2*BK32</f>
        <v>#VALUE!</v>
      </c>
      <c r="BM32" t="e">
        <f>(1/3)*BC32+(1/3)*BH32+(1/3)*BL32</f>
        <v>#VALUE!</v>
      </c>
    </row>
    <row r="33" spans="1:65">
      <c r="A33" s="27" t="s">
        <v>1133</v>
      </c>
      <c r="B33" s="27" t="s">
        <v>1134</v>
      </c>
      <c r="C33" s="28">
        <v>11086659432.139999</v>
      </c>
      <c r="D33" s="29">
        <v>114.83000183105469</v>
      </c>
      <c r="E33" s="29">
        <v>52.424739837646484</v>
      </c>
      <c r="F33" s="29">
        <v>1.9714068099375037</v>
      </c>
      <c r="G33" s="29">
        <v>3461220992</v>
      </c>
      <c r="H33" s="29">
        <v>-2.1399999260902405</v>
      </c>
      <c r="I33" s="29" t="s">
        <v>31</v>
      </c>
      <c r="J33" s="29" t="s">
        <v>178</v>
      </c>
      <c r="K33" s="30">
        <v>159.685</v>
      </c>
      <c r="L33" s="30">
        <v>122.59399999999999</v>
      </c>
      <c r="M33" s="30">
        <v>18.597000000000001</v>
      </c>
      <c r="N33" s="26" t="s">
        <v>118</v>
      </c>
      <c r="O33" s="30" t="s">
        <v>18</v>
      </c>
      <c r="P33" s="30" t="s">
        <v>18</v>
      </c>
      <c r="Q33" s="30">
        <v>2.7164902687072754</v>
      </c>
      <c r="R33" s="30">
        <v>4.8537530899047852</v>
      </c>
      <c r="S33" s="26" t="s">
        <v>18</v>
      </c>
      <c r="T33" s="26" t="s">
        <v>18</v>
      </c>
      <c r="U33" s="26" t="s">
        <v>18</v>
      </c>
      <c r="V33" s="26" t="s">
        <v>18</v>
      </c>
      <c r="W33" s="26">
        <v>8</v>
      </c>
      <c r="X33" s="26">
        <v>88.888900756835938</v>
      </c>
      <c r="Y33" s="26">
        <v>66.125</v>
      </c>
      <c r="Z33" s="26">
        <v>25</v>
      </c>
      <c r="AA33" s="26">
        <v>75</v>
      </c>
      <c r="AB33" s="26">
        <v>6.9771685600280762</v>
      </c>
      <c r="AC33" s="26">
        <v>8.6308774948120117</v>
      </c>
      <c r="AD33" s="26">
        <v>6.1731023788452148</v>
      </c>
      <c r="AE33" s="26">
        <v>9.3892498016357422</v>
      </c>
      <c r="AF33" s="26">
        <v>7.0793061256408691</v>
      </c>
      <c r="AG33" s="26" t="s">
        <v>167</v>
      </c>
      <c r="AH33" s="26">
        <v>0</v>
      </c>
      <c r="AI33" s="26" t="s">
        <v>167</v>
      </c>
      <c r="AJ33" s="26" t="s">
        <v>167</v>
      </c>
      <c r="AK33" s="26">
        <v>3</v>
      </c>
      <c r="AL33" s="26" t="s">
        <v>18</v>
      </c>
      <c r="AM33" s="26" t="s">
        <v>18</v>
      </c>
      <c r="AN33" s="26" t="s">
        <v>18</v>
      </c>
      <c r="AO33" s="26" t="s">
        <v>18</v>
      </c>
      <c r="AP33" s="26" t="s">
        <v>18</v>
      </c>
      <c r="AQ33" s="26" t="s">
        <v>18</v>
      </c>
      <c r="AR33" s="26" t="s">
        <v>18</v>
      </c>
      <c r="AS33" s="26" t="s">
        <v>66</v>
      </c>
      <c r="AT33" s="26" t="s">
        <v>18</v>
      </c>
      <c r="AU33" s="26">
        <v>61</v>
      </c>
      <c r="AV33" s="26">
        <v>5</v>
      </c>
      <c r="AW33" s="26" t="s">
        <v>18</v>
      </c>
      <c r="AX33" s="34">
        <f>K33+L33+M33</f>
        <v>300.87599999999998</v>
      </c>
      <c r="AY33">
        <f>_xlfn.RANK.AVG(AX33,$AX$4:$AX$68,1)</f>
        <v>14</v>
      </c>
      <c r="AZ33">
        <f>_xlfn.RANK.AVG(R33,$R$4:$R$68,0)</f>
        <v>40</v>
      </c>
      <c r="BA33">
        <f>IF(U33=$AZ$2,1,0)</f>
        <v>0</v>
      </c>
      <c r="BC33">
        <f>($BB$2*AY33)+($BC$2*AZ33)+($BD$2*-BA33)</f>
        <v>17.600000000000001</v>
      </c>
      <c r="BD33">
        <f>_xlfn.RANK.AVG(AC33,$AC$4:$AC$68,0)</f>
        <v>5</v>
      </c>
      <c r="BE33">
        <f>_xlfn.RANK.AVG(AB33,$AB$4:$AB$68,0)</f>
        <v>32</v>
      </c>
      <c r="BF33">
        <f>_xlfn.RANK.AVG(Z33,$Z$4:$Z$68,0)</f>
        <v>57</v>
      </c>
      <c r="BG33">
        <f>_xlfn.RANK.AVG(AE33,$AE$4:$AE$68,0)</f>
        <v>6</v>
      </c>
      <c r="BH33">
        <f>($BF$2*BD33)+($BG$2*BE33)+($BH$2*BF33)+($BI$2*BG33)</f>
        <v>24.95</v>
      </c>
      <c r="BJ33">
        <f>_xlfn.RANK.AVG(AH33,$AH$4:$AH$68,0)</f>
        <v>58</v>
      </c>
      <c r="BK33" t="e">
        <f>_xlfn.RANK.AVG(AI33,$AI$4:$AI$68,0)</f>
        <v>#VALUE!</v>
      </c>
      <c r="BL33" t="e">
        <f>$BK$2*BJ33+$BL$2*BK33</f>
        <v>#VALUE!</v>
      </c>
      <c r="BM33" t="e">
        <f>(1/3)*BC33+(1/3)*BH33+(1/3)*BL33</f>
        <v>#VALUE!</v>
      </c>
    </row>
    <row r="34" spans="1:65">
      <c r="A34" s="27" t="s">
        <v>1008</v>
      </c>
      <c r="B34" s="27" t="s">
        <v>1009</v>
      </c>
      <c r="C34" s="28">
        <v>15812426969.16</v>
      </c>
      <c r="D34" s="29">
        <v>64.360000610351563</v>
      </c>
      <c r="E34" s="29">
        <v>32.654884338378906</v>
      </c>
      <c r="F34" s="29">
        <v>20.977443021366394</v>
      </c>
      <c r="G34" s="29">
        <v>3798699968</v>
      </c>
      <c r="H34" s="29">
        <v>1.25</v>
      </c>
      <c r="I34" s="29" t="s">
        <v>31</v>
      </c>
      <c r="J34" s="29" t="s">
        <v>468</v>
      </c>
      <c r="K34" s="30">
        <v>5.9560000000000004</v>
      </c>
      <c r="L34" s="30">
        <v>17.465</v>
      </c>
      <c r="M34" s="30">
        <v>292.45499999999998</v>
      </c>
      <c r="N34" s="26" t="s">
        <v>118</v>
      </c>
      <c r="O34" s="30" t="s">
        <v>18</v>
      </c>
      <c r="P34" s="30" t="s">
        <v>18</v>
      </c>
      <c r="Q34" s="30" t="s">
        <v>167</v>
      </c>
      <c r="R34" s="30">
        <v>7.7314133644104004</v>
      </c>
      <c r="S34" s="26" t="s">
        <v>18</v>
      </c>
      <c r="T34" s="26" t="s">
        <v>18</v>
      </c>
      <c r="U34" s="26" t="s">
        <v>18</v>
      </c>
      <c r="V34" s="26" t="s">
        <v>18</v>
      </c>
      <c r="W34" s="26">
        <v>10</v>
      </c>
      <c r="X34" s="26" t="s">
        <v>18</v>
      </c>
      <c r="Y34" s="26">
        <v>59.200000762939453</v>
      </c>
      <c r="Z34" s="26">
        <v>20</v>
      </c>
      <c r="AA34" s="26" t="s">
        <v>18</v>
      </c>
      <c r="AB34" s="26">
        <v>7.6582479476928711</v>
      </c>
      <c r="AC34" s="26">
        <v>6.6784443855285645</v>
      </c>
      <c r="AD34" s="26">
        <v>7.4535245895385742</v>
      </c>
      <c r="AE34" s="26">
        <v>7.950188159942627</v>
      </c>
      <c r="AF34" s="26">
        <v>2</v>
      </c>
      <c r="AG34" s="26" t="s">
        <v>167</v>
      </c>
      <c r="AH34" s="26" t="s">
        <v>167</v>
      </c>
      <c r="AI34" s="26" t="s">
        <v>167</v>
      </c>
      <c r="AJ34" s="26" t="s">
        <v>167</v>
      </c>
      <c r="AK34" s="26" t="s">
        <v>167</v>
      </c>
      <c r="AL34" s="26" t="s">
        <v>18</v>
      </c>
      <c r="AM34" s="26" t="s">
        <v>18</v>
      </c>
      <c r="AN34" s="26" t="s">
        <v>18</v>
      </c>
      <c r="AO34" s="26" t="s">
        <v>18</v>
      </c>
      <c r="AP34" s="26" t="s">
        <v>18</v>
      </c>
      <c r="AQ34" s="26" t="s">
        <v>18</v>
      </c>
      <c r="AR34" s="26" t="s">
        <v>18</v>
      </c>
      <c r="AS34" s="26" t="s">
        <v>67</v>
      </c>
      <c r="AT34" s="26" t="s">
        <v>18</v>
      </c>
      <c r="AU34" s="26">
        <v>82</v>
      </c>
      <c r="AV34" s="26">
        <v>2</v>
      </c>
      <c r="AW34" s="26" t="s">
        <v>18</v>
      </c>
      <c r="AX34" s="34">
        <f>K34+L34+M34</f>
        <v>315.87599999999998</v>
      </c>
      <c r="AY34">
        <f>_xlfn.RANK.AVG(AX34,$AX$4:$AX$68,1)</f>
        <v>16</v>
      </c>
      <c r="AZ34">
        <f>_xlfn.RANK.AVG(R34,$R$4:$R$68,0)</f>
        <v>8</v>
      </c>
      <c r="BA34">
        <f>IF(U34=$AZ$2,1,0)</f>
        <v>0</v>
      </c>
      <c r="BC34">
        <f>($BB$2*AY34)+($BC$2*AZ34)+($BD$2*-BA34)</f>
        <v>8.8000000000000007</v>
      </c>
      <c r="BD34">
        <f>_xlfn.RANK.AVG(AC34,$AC$4:$AC$68,0)</f>
        <v>61</v>
      </c>
      <c r="BE34">
        <f>_xlfn.RANK.AVG(AB34,$AB$4:$AB$68,0)</f>
        <v>20</v>
      </c>
      <c r="BF34">
        <f>_xlfn.RANK.AVG(Z34,$Z$4:$Z$68,0)</f>
        <v>63.5</v>
      </c>
      <c r="BG34">
        <f>_xlfn.RANK.AVG(AE34,$AE$4:$AE$68,0)</f>
        <v>48</v>
      </c>
      <c r="BH34">
        <f>($BF$2*BD34)+($BG$2*BE34)+($BH$2*BF34)+($BI$2*BG34)</f>
        <v>48.774999999999999</v>
      </c>
      <c r="BJ34" t="e">
        <f>_xlfn.RANK.AVG(AH34,$AH$4:$AH$68,0)</f>
        <v>#VALUE!</v>
      </c>
      <c r="BK34" t="e">
        <f>_xlfn.RANK.AVG(AI34,$AI$4:$AI$68,0)</f>
        <v>#VALUE!</v>
      </c>
      <c r="BL34" t="e">
        <f>$BK$2*BJ34+$BL$2*BK34</f>
        <v>#VALUE!</v>
      </c>
      <c r="BM34" t="e">
        <f>(1/3)*BC34+(1/3)*BH34+(1/3)*BL34</f>
        <v>#VALUE!</v>
      </c>
    </row>
    <row r="35" spans="1:65">
      <c r="A35" s="17" t="s">
        <v>499</v>
      </c>
      <c r="B35" s="17" t="s">
        <v>500</v>
      </c>
      <c r="C35" s="18">
        <v>59137701923.230003</v>
      </c>
      <c r="D35" s="14">
        <v>1010.030029296875</v>
      </c>
      <c r="E35" s="14">
        <v>78.954010009765625</v>
      </c>
      <c r="F35" s="14">
        <v>255.31907218664139</v>
      </c>
      <c r="G35" s="14">
        <v>9252752896</v>
      </c>
      <c r="H35" s="14">
        <v>13.709999918937683</v>
      </c>
      <c r="I35" s="16" t="s">
        <v>31</v>
      </c>
      <c r="J35" s="16" t="s">
        <v>175</v>
      </c>
      <c r="K35" s="15">
        <v>4.3490000000000002</v>
      </c>
      <c r="L35" s="15">
        <v>11.467000000000001</v>
      </c>
      <c r="M35" s="15">
        <v>325.39400000000001</v>
      </c>
      <c r="N35" s="16" t="s">
        <v>118</v>
      </c>
      <c r="O35" s="15" t="s">
        <v>18</v>
      </c>
      <c r="P35" s="15" t="s">
        <v>18</v>
      </c>
      <c r="Q35" s="15" t="s">
        <v>167</v>
      </c>
      <c r="R35" s="15" t="s">
        <v>167</v>
      </c>
      <c r="S35" s="16" t="s">
        <v>115</v>
      </c>
      <c r="T35" s="16" t="s">
        <v>115</v>
      </c>
      <c r="U35" s="16" t="s">
        <v>115</v>
      </c>
      <c r="V35" s="16" t="s">
        <v>114</v>
      </c>
      <c r="W35" s="16">
        <v>8</v>
      </c>
      <c r="X35" s="16">
        <v>66.666702270507813</v>
      </c>
      <c r="Y35" s="16">
        <v>68.75</v>
      </c>
      <c r="Z35" s="16">
        <v>25</v>
      </c>
      <c r="AA35" s="16">
        <v>75</v>
      </c>
      <c r="AB35" s="16">
        <v>4.8009657859802246</v>
      </c>
      <c r="AC35" s="16">
        <v>8.3762283325195313</v>
      </c>
      <c r="AD35" s="16">
        <v>4.1532473564147949</v>
      </c>
      <c r="AE35" s="16">
        <v>9.3000640869140625</v>
      </c>
      <c r="AF35" s="16">
        <v>0</v>
      </c>
      <c r="AG35" s="16">
        <v>1</v>
      </c>
      <c r="AH35" s="16">
        <v>1.5</v>
      </c>
      <c r="AI35" s="16">
        <v>0</v>
      </c>
      <c r="AJ35" s="16" t="s">
        <v>167</v>
      </c>
      <c r="AK35" s="16" t="s">
        <v>167</v>
      </c>
      <c r="AL35" s="16" t="s">
        <v>18</v>
      </c>
      <c r="AM35" s="16" t="s">
        <v>18</v>
      </c>
      <c r="AN35" s="16" t="s">
        <v>18</v>
      </c>
      <c r="AO35" s="16">
        <v>0</v>
      </c>
      <c r="AP35" s="16" t="s">
        <v>18</v>
      </c>
      <c r="AQ35" s="16" t="s">
        <v>115</v>
      </c>
      <c r="AR35" s="16" t="s">
        <v>18</v>
      </c>
      <c r="AS35" s="16" t="s">
        <v>187</v>
      </c>
      <c r="AT35" s="16" t="s">
        <v>18</v>
      </c>
      <c r="AU35" s="16">
        <v>30</v>
      </c>
      <c r="AV35" s="16">
        <v>4</v>
      </c>
      <c r="AW35" s="16" t="s">
        <v>115</v>
      </c>
      <c r="AX35" s="34">
        <f>K35+L35+M35</f>
        <v>341.21</v>
      </c>
      <c r="AY35">
        <f>_xlfn.RANK.AVG(AX35,$AX$4:$AX$68,1)</f>
        <v>17</v>
      </c>
      <c r="AZ35" t="e">
        <f>_xlfn.RANK.AVG(R35,$R$4:$R$68,0)</f>
        <v>#VALUE!</v>
      </c>
      <c r="BA35">
        <f>IF(U35=$AZ$2,1,0)</f>
        <v>0</v>
      </c>
      <c r="BC35" t="e">
        <f>($BB$2*AY35)+($BC$2*AZ35)+($BD$2*-BA35)</f>
        <v>#VALUE!</v>
      </c>
      <c r="BD35">
        <f>_xlfn.RANK.AVG(AC35,$AC$4:$AC$68,0)</f>
        <v>18</v>
      </c>
      <c r="BE35">
        <f>_xlfn.RANK.AVG(AB35,$AB$4:$AB$68,0)</f>
        <v>63</v>
      </c>
      <c r="BF35">
        <f>_xlfn.RANK.AVG(Z35,$Z$4:$Z$68,0)</f>
        <v>57</v>
      </c>
      <c r="BG35">
        <f>_xlfn.RANK.AVG(AE35,$AE$4:$AE$68,0)</f>
        <v>7</v>
      </c>
      <c r="BH35">
        <f>($BF$2*BD35)+($BG$2*BE35)+($BH$2*BF35)+($BI$2*BG35)</f>
        <v>36.799999999999997</v>
      </c>
      <c r="BJ35">
        <f>_xlfn.RANK.AVG(AH35,$AH$4:$AH$68,0)</f>
        <v>54</v>
      </c>
      <c r="BK35">
        <f>_xlfn.RANK.AVG(AI35,$AI$4:$AI$68,0)</f>
        <v>36.5</v>
      </c>
      <c r="BL35">
        <f>$BK$2*BJ35+$BL$2*BK35</f>
        <v>43.5</v>
      </c>
      <c r="BM35" t="e">
        <f>(1/3)*BC35+(1/3)*BH35+(1/3)*BL35</f>
        <v>#VALUE!</v>
      </c>
    </row>
    <row r="36" spans="1:65">
      <c r="A36" s="27" t="s">
        <v>882</v>
      </c>
      <c r="B36" s="27" t="s">
        <v>883</v>
      </c>
      <c r="C36" s="28">
        <v>21663358105.170002</v>
      </c>
      <c r="D36" s="29">
        <v>104.97000122070313</v>
      </c>
      <c r="E36" s="29">
        <v>22.679925918579102</v>
      </c>
      <c r="F36" s="29">
        <v>19.759367600520193</v>
      </c>
      <c r="G36" s="29">
        <v>6180999936</v>
      </c>
      <c r="H36" s="29">
        <v>4.4899999499320984</v>
      </c>
      <c r="I36" s="29" t="s">
        <v>31</v>
      </c>
      <c r="J36" s="29" t="s">
        <v>175</v>
      </c>
      <c r="K36" s="30">
        <v>3.0259999999999998</v>
      </c>
      <c r="L36" s="30">
        <v>54.996000000000002</v>
      </c>
      <c r="M36" s="30">
        <v>311.50700000000001</v>
      </c>
      <c r="N36" s="26" t="s">
        <v>118</v>
      </c>
      <c r="O36" s="30" t="s">
        <v>18</v>
      </c>
      <c r="P36" s="30" t="s">
        <v>18</v>
      </c>
      <c r="Q36" s="30" t="s">
        <v>167</v>
      </c>
      <c r="R36" s="30" t="s">
        <v>167</v>
      </c>
      <c r="S36" s="26" t="s">
        <v>114</v>
      </c>
      <c r="T36" s="26" t="s">
        <v>114</v>
      </c>
      <c r="U36" s="26" t="s">
        <v>115</v>
      </c>
      <c r="V36" s="26" t="s">
        <v>114</v>
      </c>
      <c r="W36" s="26">
        <v>10</v>
      </c>
      <c r="X36" s="26">
        <v>88.888900756835938</v>
      </c>
      <c r="Y36" s="26">
        <v>63.299999237060547</v>
      </c>
      <c r="Z36" s="26">
        <v>30</v>
      </c>
      <c r="AA36" s="26">
        <v>75</v>
      </c>
      <c r="AB36" s="26">
        <v>7.8835620880126953</v>
      </c>
      <c r="AC36" s="26">
        <v>7.4331960678100586</v>
      </c>
      <c r="AD36" s="26">
        <v>6.5574951171875</v>
      </c>
      <c r="AE36" s="26">
        <v>7.2107024192810059</v>
      </c>
      <c r="AF36" s="26">
        <v>2.9629628658294678</v>
      </c>
      <c r="AG36" s="26">
        <v>3</v>
      </c>
      <c r="AH36" s="26">
        <v>4.1945633888244629</v>
      </c>
      <c r="AI36" s="26">
        <v>0</v>
      </c>
      <c r="AJ36" s="26" t="s">
        <v>167</v>
      </c>
      <c r="AK36" s="26" t="s">
        <v>167</v>
      </c>
      <c r="AL36" s="26">
        <v>16.899999618530273</v>
      </c>
      <c r="AM36" s="26" t="s">
        <v>18</v>
      </c>
      <c r="AN36" s="26">
        <v>25</v>
      </c>
      <c r="AO36" s="26">
        <v>0</v>
      </c>
      <c r="AP36" s="26" t="s">
        <v>18</v>
      </c>
      <c r="AQ36" s="26" t="s">
        <v>114</v>
      </c>
      <c r="AR36" s="26" t="s">
        <v>18</v>
      </c>
      <c r="AS36" s="26" t="s">
        <v>67</v>
      </c>
      <c r="AT36" s="26" t="s">
        <v>18</v>
      </c>
      <c r="AU36" s="26">
        <v>68</v>
      </c>
      <c r="AV36" s="26">
        <v>3</v>
      </c>
      <c r="AW36" s="26" t="s">
        <v>114</v>
      </c>
      <c r="AX36" s="34">
        <f>K36+L36+M36</f>
        <v>369.529</v>
      </c>
      <c r="AY36">
        <f>_xlfn.RANK.AVG(AX36,$AX$4:$AX$68,1)</f>
        <v>18</v>
      </c>
      <c r="AZ36" t="e">
        <f>_xlfn.RANK.AVG(R36,$R$4:$R$68,0)</f>
        <v>#VALUE!</v>
      </c>
      <c r="BA36">
        <f>IF(U36=$AZ$2,1,0)</f>
        <v>0</v>
      </c>
      <c r="BC36" t="e">
        <f>($BB$2*AY36)+($BC$2*AZ36)+($BD$2*-BA36)</f>
        <v>#VALUE!</v>
      </c>
      <c r="BD36">
        <f>_xlfn.RANK.AVG(AC36,$AC$4:$AC$68,0)</f>
        <v>48</v>
      </c>
      <c r="BE36">
        <f>_xlfn.RANK.AVG(AB36,$AB$4:$AB$68,0)</f>
        <v>17</v>
      </c>
      <c r="BF36">
        <f>_xlfn.RANK.AVG(Z36,$Z$4:$Z$68,0)</f>
        <v>39</v>
      </c>
      <c r="BG36">
        <f>_xlfn.RANK.AVG(AE36,$AE$4:$AE$68,0)</f>
        <v>60</v>
      </c>
      <c r="BH36">
        <f>($BF$2*BD36)+($BG$2*BE36)+($BH$2*BF36)+($BI$2*BG36)</f>
        <v>40.4</v>
      </c>
      <c r="BJ36">
        <f>_xlfn.RANK.AVG(AH36,$AH$4:$AH$68,0)</f>
        <v>28</v>
      </c>
      <c r="BK36">
        <v>32</v>
      </c>
      <c r="BL36">
        <f>$BK$2*BJ36+$BL$2*BK36</f>
        <v>30.4</v>
      </c>
      <c r="BM36" t="e">
        <f>(1/3)*BC36+(1/3)*BH36+(1/3)*BL36</f>
        <v>#VALUE!</v>
      </c>
    </row>
    <row r="37" spans="1:65">
      <c r="A37" s="27" t="s">
        <v>906</v>
      </c>
      <c r="B37" s="27" t="s">
        <v>907</v>
      </c>
      <c r="C37" s="28">
        <v>20341748731.720001</v>
      </c>
      <c r="D37" s="29">
        <v>429.32000732421875</v>
      </c>
      <c r="E37" s="29">
        <v>22.682170867919922</v>
      </c>
      <c r="F37" s="29">
        <v>-3.8024604843903798</v>
      </c>
      <c r="G37" s="29">
        <v>5635499904</v>
      </c>
      <c r="H37" s="29">
        <v>18.71999979019165</v>
      </c>
      <c r="I37" s="29" t="s">
        <v>31</v>
      </c>
      <c r="J37" s="29" t="s">
        <v>468</v>
      </c>
      <c r="K37" s="30">
        <v>64.903999999999996</v>
      </c>
      <c r="L37" s="30">
        <v>57.570999999999998</v>
      </c>
      <c r="M37" s="30">
        <v>253.934</v>
      </c>
      <c r="N37" s="26" t="s">
        <v>118</v>
      </c>
      <c r="O37" s="30" t="s">
        <v>18</v>
      </c>
      <c r="P37" s="30" t="s">
        <v>18</v>
      </c>
      <c r="Q37" s="30" t="s">
        <v>167</v>
      </c>
      <c r="R37" s="30" t="s">
        <v>167</v>
      </c>
      <c r="S37" s="26" t="s">
        <v>18</v>
      </c>
      <c r="T37" s="26" t="s">
        <v>18</v>
      </c>
      <c r="U37" s="26" t="s">
        <v>18</v>
      </c>
      <c r="V37" s="26" t="s">
        <v>18</v>
      </c>
      <c r="W37" s="26">
        <v>11</v>
      </c>
      <c r="X37" s="26">
        <v>90.909103393554688</v>
      </c>
      <c r="Y37" s="26">
        <v>73</v>
      </c>
      <c r="Z37" s="26">
        <v>27.272699356079102</v>
      </c>
      <c r="AA37" s="26">
        <v>75</v>
      </c>
      <c r="AB37" s="26">
        <v>5.4176082611083984</v>
      </c>
      <c r="AC37" s="26">
        <v>8.1328372955322266</v>
      </c>
      <c r="AD37" s="26">
        <v>3.8539412021636963</v>
      </c>
      <c r="AE37" s="26">
        <v>8.3656625747680664</v>
      </c>
      <c r="AF37" s="26">
        <v>0</v>
      </c>
      <c r="AG37" s="26">
        <v>3</v>
      </c>
      <c r="AH37" s="26">
        <v>2.5535063743591309</v>
      </c>
      <c r="AI37" s="26">
        <v>0</v>
      </c>
      <c r="AJ37" s="26" t="s">
        <v>167</v>
      </c>
      <c r="AK37" s="26" t="s">
        <v>167</v>
      </c>
      <c r="AL37" s="26" t="s">
        <v>18</v>
      </c>
      <c r="AM37" s="26" t="s">
        <v>18</v>
      </c>
      <c r="AN37" s="26" t="s">
        <v>18</v>
      </c>
      <c r="AO37" s="26" t="s">
        <v>18</v>
      </c>
      <c r="AP37" s="26" t="s">
        <v>18</v>
      </c>
      <c r="AQ37" s="26" t="s">
        <v>114</v>
      </c>
      <c r="AR37" s="26" t="s">
        <v>18</v>
      </c>
      <c r="AS37" s="26" t="s">
        <v>66</v>
      </c>
      <c r="AT37" s="26" t="s">
        <v>18</v>
      </c>
      <c r="AU37" s="26">
        <v>75</v>
      </c>
      <c r="AV37" s="26">
        <v>9</v>
      </c>
      <c r="AW37" s="26" t="s">
        <v>18</v>
      </c>
      <c r="AX37" s="34">
        <f>K37+L37+M37</f>
        <v>376.40899999999999</v>
      </c>
      <c r="AY37">
        <f>_xlfn.RANK.AVG(AX37,$AX$4:$AX$68,1)</f>
        <v>19</v>
      </c>
      <c r="AZ37" t="e">
        <f>_xlfn.RANK.AVG(R37,$R$4:$R$68,0)</f>
        <v>#VALUE!</v>
      </c>
      <c r="BA37">
        <f>IF(U37=$AZ$2,1,0)</f>
        <v>0</v>
      </c>
      <c r="BC37" t="e">
        <f>($BB$2*AY37)+($BC$2*AZ37)+($BD$2*-BA37)</f>
        <v>#VALUE!</v>
      </c>
      <c r="BD37">
        <f>_xlfn.RANK.AVG(AC37,$AC$4:$AC$68,0)</f>
        <v>28</v>
      </c>
      <c r="BE37">
        <f>_xlfn.RANK.AVG(AB37,$AB$4:$AB$68,0)</f>
        <v>60</v>
      </c>
      <c r="BF37">
        <f>_xlfn.RANK.AVG(Z37,$Z$4:$Z$68,0)</f>
        <v>48.5</v>
      </c>
      <c r="BG37">
        <f>_xlfn.RANK.AVG(AE37,$AE$4:$AE$68,0)</f>
        <v>37</v>
      </c>
      <c r="BH37">
        <f>($BF$2*BD37)+($BG$2*BE37)+($BH$2*BF37)+($BI$2*BG37)</f>
        <v>42.924999999999997</v>
      </c>
      <c r="BJ37">
        <f>_xlfn.RANK.AVG(AH37,$AH$4:$AH$68,0)</f>
        <v>45</v>
      </c>
      <c r="BK37">
        <f>_xlfn.RANK.AVG(AI37,$AI$4:$AI$68,0)</f>
        <v>36.5</v>
      </c>
      <c r="BL37">
        <f>$BK$2*BJ37+$BL$2*BK37</f>
        <v>39.9</v>
      </c>
      <c r="BM37" t="e">
        <f>(1/3)*BC37+(1/3)*BH37+(1/3)*BL37</f>
        <v>#VALUE!</v>
      </c>
    </row>
    <row r="38" spans="1:65">
      <c r="A38" s="17" t="s">
        <v>193</v>
      </c>
      <c r="B38" s="17" t="s">
        <v>194</v>
      </c>
      <c r="C38" s="18">
        <v>614223141732.17004</v>
      </c>
      <c r="D38" s="14">
        <v>1325.4100341796875</v>
      </c>
      <c r="E38" s="14">
        <v>44.947544097900391</v>
      </c>
      <c r="F38" s="14">
        <v>19.226272616077722</v>
      </c>
      <c r="G38" s="14">
        <v>38864999424</v>
      </c>
      <c r="H38" s="14">
        <v>27.850000143051147</v>
      </c>
      <c r="I38" s="16" t="s">
        <v>31</v>
      </c>
      <c r="J38" s="16" t="s">
        <v>178</v>
      </c>
      <c r="K38" s="15">
        <v>118.19</v>
      </c>
      <c r="L38" s="15">
        <v>197.17599999999999</v>
      </c>
      <c r="M38" s="15">
        <v>94.128</v>
      </c>
      <c r="N38" s="16" t="s">
        <v>118</v>
      </c>
      <c r="O38" s="15" t="s">
        <v>18</v>
      </c>
      <c r="P38" s="15" t="s">
        <v>18</v>
      </c>
      <c r="Q38" s="15">
        <v>6.7489209175109863</v>
      </c>
      <c r="R38" s="15">
        <v>6.4175662994384766</v>
      </c>
      <c r="S38" s="16" t="s">
        <v>18</v>
      </c>
      <c r="T38" s="16" t="s">
        <v>18</v>
      </c>
      <c r="U38" s="16" t="s">
        <v>18</v>
      </c>
      <c r="V38" s="16" t="s">
        <v>18</v>
      </c>
      <c r="W38" s="16">
        <v>9</v>
      </c>
      <c r="X38" s="16">
        <v>77.777801513671875</v>
      </c>
      <c r="Y38" s="16">
        <v>64.777801513671875</v>
      </c>
      <c r="Z38" s="16">
        <v>33.333301544189453</v>
      </c>
      <c r="AA38" s="16">
        <v>75</v>
      </c>
      <c r="AB38" s="16">
        <v>7.5876116752624512</v>
      </c>
      <c r="AC38" s="16">
        <v>5.9933280944824219</v>
      </c>
      <c r="AD38" s="16">
        <v>6.6904354095458984</v>
      </c>
      <c r="AE38" s="16">
        <v>8.9844770431518555</v>
      </c>
      <c r="AF38" s="16">
        <v>0</v>
      </c>
      <c r="AG38" s="16" t="s">
        <v>167</v>
      </c>
      <c r="AH38" s="16">
        <v>6.1028060913085938</v>
      </c>
      <c r="AI38" s="16" t="s">
        <v>167</v>
      </c>
      <c r="AJ38" s="16" t="s">
        <v>167</v>
      </c>
      <c r="AK38" s="16">
        <v>3</v>
      </c>
      <c r="AL38" s="16" t="s">
        <v>18</v>
      </c>
      <c r="AM38" s="16" t="s">
        <v>18</v>
      </c>
      <c r="AN38" s="16" t="s">
        <v>18</v>
      </c>
      <c r="AO38" s="16" t="s">
        <v>18</v>
      </c>
      <c r="AP38" s="16" t="s">
        <v>18</v>
      </c>
      <c r="AQ38" s="16" t="s">
        <v>18</v>
      </c>
      <c r="AR38" s="16" t="s">
        <v>18</v>
      </c>
      <c r="AS38" s="16" t="s">
        <v>66</v>
      </c>
      <c r="AT38" s="16" t="s">
        <v>18</v>
      </c>
      <c r="AU38" s="16">
        <v>43</v>
      </c>
      <c r="AV38" s="16">
        <v>9</v>
      </c>
      <c r="AW38" s="16" t="s">
        <v>18</v>
      </c>
      <c r="AX38" s="34">
        <f>K38+L38+M38</f>
        <v>409.49399999999997</v>
      </c>
      <c r="AY38">
        <f>_xlfn.RANK.AVG(AX38,$AX$4:$AX$68,1)</f>
        <v>21</v>
      </c>
      <c r="AZ38">
        <f>_xlfn.RANK.AVG(R38,$R$4:$R$68,0)</f>
        <v>23</v>
      </c>
      <c r="BA38">
        <f>IF(U38=$AZ$2,1,0)</f>
        <v>0</v>
      </c>
      <c r="BC38">
        <f>($BB$2*AY38)+($BC$2*AZ38)+($BD$2*-BA38)</f>
        <v>15.3</v>
      </c>
      <c r="BD38">
        <f>_xlfn.RANK.AVG(AC38,$AC$4:$AC$68,0)</f>
        <v>62</v>
      </c>
      <c r="BE38">
        <f>_xlfn.RANK.AVG(AB38,$AB$4:$AB$68,0)</f>
        <v>21</v>
      </c>
      <c r="BF38">
        <f>_xlfn.RANK.AVG(Z38,$Z$4:$Z$68,0)</f>
        <v>25.5</v>
      </c>
      <c r="BG38">
        <f>_xlfn.RANK.AVG(AE38,$AE$4:$AE$68,0)</f>
        <v>15</v>
      </c>
      <c r="BH38">
        <f>($BF$2*BD38)+($BG$2*BE38)+($BH$2*BF38)+($BI$2*BG38)</f>
        <v>33.224999999999994</v>
      </c>
      <c r="BJ38">
        <f>_xlfn.RANK.AVG(AH38,$AH$4:$AH$68,0)</f>
        <v>9</v>
      </c>
      <c r="BK38" t="e">
        <f>_xlfn.RANK.AVG(AI38,$AI$4:$AI$68,0)</f>
        <v>#VALUE!</v>
      </c>
      <c r="BL38" t="e">
        <f>$BK$2*BJ38+$BL$2*BK38</f>
        <v>#VALUE!</v>
      </c>
      <c r="BM38" t="e">
        <f>(1/3)*BC38+(1/3)*BH38+(1/3)*BL38</f>
        <v>#VALUE!</v>
      </c>
    </row>
    <row r="39" spans="1:65">
      <c r="A39" s="27" t="s">
        <v>1131</v>
      </c>
      <c r="B39" s="27" t="s">
        <v>1132</v>
      </c>
      <c r="C39" s="28">
        <v>11149073524.880001</v>
      </c>
      <c r="D39" s="29">
        <v>189.58999633789063</v>
      </c>
      <c r="E39" s="29">
        <v>21.53131103515625</v>
      </c>
      <c r="F39" s="29">
        <v>5.9280371346656757</v>
      </c>
      <c r="G39" s="29">
        <v>2805387968</v>
      </c>
      <c r="H39" s="29">
        <v>7.7399998903274536</v>
      </c>
      <c r="I39" s="29" t="s">
        <v>31</v>
      </c>
      <c r="J39" s="29" t="s">
        <v>256</v>
      </c>
      <c r="K39" s="30">
        <v>1.0329999999999999</v>
      </c>
      <c r="L39" s="30">
        <v>15.205</v>
      </c>
      <c r="M39" s="30">
        <v>393.98700000000002</v>
      </c>
      <c r="N39" s="26" t="s">
        <v>118</v>
      </c>
      <c r="O39" s="30" t="s">
        <v>18</v>
      </c>
      <c r="P39" s="30" t="s">
        <v>18</v>
      </c>
      <c r="Q39" s="30" t="s">
        <v>167</v>
      </c>
      <c r="R39" s="30" t="s">
        <v>167</v>
      </c>
      <c r="S39" s="26" t="s">
        <v>18</v>
      </c>
      <c r="T39" s="26" t="s">
        <v>18</v>
      </c>
      <c r="U39" s="26" t="s">
        <v>18</v>
      </c>
      <c r="V39" s="26" t="s">
        <v>18</v>
      </c>
      <c r="W39" s="26">
        <v>11</v>
      </c>
      <c r="X39" s="26">
        <v>90.909103393554688</v>
      </c>
      <c r="Y39" s="26">
        <v>58</v>
      </c>
      <c r="Z39" s="26">
        <v>27.272699356079102</v>
      </c>
      <c r="AA39" s="26">
        <v>75</v>
      </c>
      <c r="AB39" s="26">
        <v>8.0574026107788086</v>
      </c>
      <c r="AC39" s="26">
        <v>7.3762016296386719</v>
      </c>
      <c r="AD39" s="26">
        <v>5.2778596878051758</v>
      </c>
      <c r="AE39" s="26">
        <v>8.5119447708129883</v>
      </c>
      <c r="AF39" s="26">
        <v>0</v>
      </c>
      <c r="AG39" s="26">
        <v>3</v>
      </c>
      <c r="AH39" s="26">
        <v>3.2734642028808594</v>
      </c>
      <c r="AI39" s="26">
        <v>0</v>
      </c>
      <c r="AJ39" s="26" t="s">
        <v>167</v>
      </c>
      <c r="AK39" s="26" t="s">
        <v>167</v>
      </c>
      <c r="AL39" s="26" t="s">
        <v>18</v>
      </c>
      <c r="AM39" s="26" t="s">
        <v>18</v>
      </c>
      <c r="AN39" s="26" t="s">
        <v>18</v>
      </c>
      <c r="AO39" s="26">
        <v>0</v>
      </c>
      <c r="AP39" s="26" t="s">
        <v>18</v>
      </c>
      <c r="AQ39" s="26" t="s">
        <v>18</v>
      </c>
      <c r="AR39" s="26" t="s">
        <v>18</v>
      </c>
      <c r="AS39" s="26" t="s">
        <v>66</v>
      </c>
      <c r="AT39" s="26" t="s">
        <v>18</v>
      </c>
      <c r="AU39" s="26">
        <v>63</v>
      </c>
      <c r="AV39" s="26">
        <v>3</v>
      </c>
      <c r="AW39" s="26" t="s">
        <v>18</v>
      </c>
      <c r="AX39" s="34">
        <f>K39+L39+M39</f>
        <v>410.22500000000002</v>
      </c>
      <c r="AY39">
        <f>_xlfn.RANK.AVG(AX39,$AX$4:$AX$68,1)</f>
        <v>22</v>
      </c>
      <c r="AZ39" t="e">
        <f>_xlfn.RANK.AVG(R39,$R$4:$R$68,0)</f>
        <v>#VALUE!</v>
      </c>
      <c r="BA39">
        <f>IF(U39=$AZ$2,1,0)</f>
        <v>0</v>
      </c>
      <c r="BC39" t="e">
        <f>($BB$2*AY39)+($BC$2*AZ39)+($BD$2*-BA39)</f>
        <v>#VALUE!</v>
      </c>
      <c r="BD39">
        <f>_xlfn.RANK.AVG(AC39,$AC$4:$AC$68,0)</f>
        <v>49</v>
      </c>
      <c r="BE39">
        <f>_xlfn.RANK.AVG(AB39,$AB$4:$AB$68,0)</f>
        <v>13</v>
      </c>
      <c r="BF39">
        <f>_xlfn.RANK.AVG(Z39,$Z$4:$Z$68,0)</f>
        <v>48.5</v>
      </c>
      <c r="BG39">
        <f>_xlfn.RANK.AVG(AE39,$AE$4:$AE$68,0)</f>
        <v>30</v>
      </c>
      <c r="BH39">
        <f>($BF$2*BD39)+($BG$2*BE39)+($BH$2*BF39)+($BI$2*BG39)</f>
        <v>36.075000000000003</v>
      </c>
      <c r="BK39">
        <f>_xlfn.RANK.AVG(AI39,$AI$4:$AI$68,0)</f>
        <v>36.5</v>
      </c>
      <c r="BL39">
        <v>32</v>
      </c>
      <c r="BM39" t="e">
        <f>(1/3)*BC39+(1/3)*BH39+(1/3)*BL39</f>
        <v>#VALUE!</v>
      </c>
    </row>
    <row r="40" spans="1:65">
      <c r="A40" s="27" t="s">
        <v>988</v>
      </c>
      <c r="B40" s="27" t="s">
        <v>989</v>
      </c>
      <c r="C40" s="28">
        <v>17260013544.600002</v>
      </c>
      <c r="D40" s="29">
        <v>112.83000183105469</v>
      </c>
      <c r="E40" s="29">
        <v>40.55902099609375</v>
      </c>
      <c r="F40" s="29">
        <v>4.0932731108140885</v>
      </c>
      <c r="G40" s="29">
        <v>2676297984</v>
      </c>
      <c r="H40" s="29">
        <v>2.9199999570846558</v>
      </c>
      <c r="I40" s="29" t="s">
        <v>31</v>
      </c>
      <c r="J40" s="29" t="s">
        <v>178</v>
      </c>
      <c r="K40" s="30">
        <v>3.976</v>
      </c>
      <c r="L40" s="30">
        <v>33.555999999999997</v>
      </c>
      <c r="M40" s="30">
        <v>573.23299999999995</v>
      </c>
      <c r="N40" s="26" t="s">
        <v>118</v>
      </c>
      <c r="O40" s="30" t="s">
        <v>18</v>
      </c>
      <c r="P40" s="30" t="s">
        <v>18</v>
      </c>
      <c r="Q40" s="30">
        <v>5.541994571685791</v>
      </c>
      <c r="R40" s="30">
        <v>6.0158324241638184</v>
      </c>
      <c r="S40" s="26" t="s">
        <v>18</v>
      </c>
      <c r="T40" s="26" t="s">
        <v>18</v>
      </c>
      <c r="U40" s="26" t="s">
        <v>18</v>
      </c>
      <c r="V40" s="26" t="s">
        <v>18</v>
      </c>
      <c r="W40" s="26">
        <v>9</v>
      </c>
      <c r="X40" s="26" t="s">
        <v>18</v>
      </c>
      <c r="Y40" s="26">
        <v>65.55560302734375</v>
      </c>
      <c r="Z40" s="26">
        <v>33.333301544189453</v>
      </c>
      <c r="AA40" s="26" t="s">
        <v>18</v>
      </c>
      <c r="AB40" s="26">
        <v>6.5035290718078613</v>
      </c>
      <c r="AC40" s="26">
        <v>7.8303627967834473</v>
      </c>
      <c r="AD40" s="26">
        <v>6.688377857208252</v>
      </c>
      <c r="AE40" s="26">
        <v>7.156623363494873</v>
      </c>
      <c r="AF40" s="26">
        <v>3</v>
      </c>
      <c r="AG40" s="26" t="s">
        <v>167</v>
      </c>
      <c r="AH40" s="26">
        <v>0</v>
      </c>
      <c r="AI40" s="26" t="s">
        <v>167</v>
      </c>
      <c r="AJ40" s="26" t="s">
        <v>167</v>
      </c>
      <c r="AK40" s="26">
        <v>3</v>
      </c>
      <c r="AL40" s="26" t="s">
        <v>18</v>
      </c>
      <c r="AM40" s="26" t="s">
        <v>18</v>
      </c>
      <c r="AN40" s="26" t="s">
        <v>18</v>
      </c>
      <c r="AO40" s="26" t="s">
        <v>18</v>
      </c>
      <c r="AP40" s="26" t="s">
        <v>18</v>
      </c>
      <c r="AQ40" s="26" t="s">
        <v>18</v>
      </c>
      <c r="AR40" s="26" t="s">
        <v>18</v>
      </c>
      <c r="AS40" s="26" t="s">
        <v>66</v>
      </c>
      <c r="AT40" s="26" t="s">
        <v>18</v>
      </c>
      <c r="AU40" s="26">
        <v>54</v>
      </c>
      <c r="AV40" s="26">
        <v>1</v>
      </c>
      <c r="AW40" s="26" t="s">
        <v>18</v>
      </c>
      <c r="AX40" s="34">
        <f>K40+L40+M40</f>
        <v>610.76499999999999</v>
      </c>
      <c r="AY40">
        <f>_xlfn.RANK.AVG(AX40,$AX$4:$AX$68,1)</f>
        <v>27</v>
      </c>
      <c r="AZ40">
        <f>_xlfn.RANK.AVG(R40,$R$4:$R$68,0)</f>
        <v>27</v>
      </c>
      <c r="BA40">
        <f>IF(U40=$AZ$2,1,0)</f>
        <v>0</v>
      </c>
      <c r="BC40">
        <f>($BB$2*AY40)+($BC$2*AZ40)+($BD$2*-BA40)</f>
        <v>18.899999999999999</v>
      </c>
      <c r="BD40">
        <f>_xlfn.RANK.AVG(AC40,$AC$4:$AC$68,0)</f>
        <v>40</v>
      </c>
      <c r="BE40">
        <f>_xlfn.RANK.AVG(AB40,$AB$4:$AB$68,0)</f>
        <v>40</v>
      </c>
      <c r="BF40">
        <f>_xlfn.RANK.AVG(Z40,$Z$4:$Z$68,0)</f>
        <v>25.5</v>
      </c>
      <c r="BG40">
        <f>_xlfn.RANK.AVG(AE40,$AE$4:$AE$68,0)</f>
        <v>61</v>
      </c>
      <c r="BH40">
        <f>($BF$2*BD40)+($BG$2*BE40)+($BH$2*BF40)+($BI$2*BG40)</f>
        <v>40.575000000000003</v>
      </c>
      <c r="BJ40">
        <f>_xlfn.RANK.AVG(AH40,$AH$4:$AH$68,0)</f>
        <v>58</v>
      </c>
      <c r="BK40" t="e">
        <f>_xlfn.RANK.AVG(AI40,$AI$4:$AI$68,0)</f>
        <v>#VALUE!</v>
      </c>
      <c r="BL40" t="e">
        <f>$BK$2*BJ40+$BL$2*BK40</f>
        <v>#VALUE!</v>
      </c>
      <c r="BM40" t="e">
        <f>(1/3)*BC40+(1/3)*BH40+(1/3)*BL40</f>
        <v>#VALUE!</v>
      </c>
    </row>
    <row r="41" spans="1:65">
      <c r="A41" s="27" t="s">
        <v>1020</v>
      </c>
      <c r="B41" s="27" t="s">
        <v>1021</v>
      </c>
      <c r="C41" s="28">
        <v>15488411928.959999</v>
      </c>
      <c r="D41" s="29">
        <v>301.44000244140625</v>
      </c>
      <c r="E41" s="29">
        <v>42.583087921142578</v>
      </c>
      <c r="F41" s="29">
        <v>10.284278070495789</v>
      </c>
      <c r="G41" s="29">
        <v>4583999936</v>
      </c>
      <c r="H41" s="29">
        <v>5.7600000202655792</v>
      </c>
      <c r="I41" s="29" t="s">
        <v>31</v>
      </c>
      <c r="J41" s="29" t="s">
        <v>468</v>
      </c>
      <c r="K41" s="30">
        <v>2.0289999999999999</v>
      </c>
      <c r="L41" s="30">
        <v>11.577</v>
      </c>
      <c r="M41" s="30">
        <v>787.97900000000004</v>
      </c>
      <c r="N41" s="26" t="s">
        <v>118</v>
      </c>
      <c r="O41" s="30" t="s">
        <v>18</v>
      </c>
      <c r="P41" s="30" t="s">
        <v>18</v>
      </c>
      <c r="Q41" s="30" t="s">
        <v>167</v>
      </c>
      <c r="R41" s="30" t="s">
        <v>167</v>
      </c>
      <c r="S41" s="26" t="s">
        <v>18</v>
      </c>
      <c r="T41" s="26" t="s">
        <v>18</v>
      </c>
      <c r="U41" s="26" t="s">
        <v>18</v>
      </c>
      <c r="V41" s="26" t="s">
        <v>18</v>
      </c>
      <c r="W41" s="26">
        <v>10</v>
      </c>
      <c r="X41" s="26" t="s">
        <v>18</v>
      </c>
      <c r="Y41" s="26">
        <v>64.099998474121094</v>
      </c>
      <c r="Z41" s="26">
        <v>30</v>
      </c>
      <c r="AA41" s="26" t="s">
        <v>18</v>
      </c>
      <c r="AB41" s="26">
        <v>5.8310346603393555</v>
      </c>
      <c r="AC41" s="26">
        <v>7.5703988075256348</v>
      </c>
      <c r="AD41" s="26">
        <v>5.247406005859375</v>
      </c>
      <c r="AE41" s="26">
        <v>9.0713834762573242</v>
      </c>
      <c r="AF41" s="26">
        <v>3</v>
      </c>
      <c r="AG41" s="26">
        <v>3</v>
      </c>
      <c r="AH41" s="26">
        <v>2.3065392971038818</v>
      </c>
      <c r="AI41" s="26">
        <v>10</v>
      </c>
      <c r="AJ41" s="26" t="s">
        <v>167</v>
      </c>
      <c r="AK41" s="26" t="s">
        <v>167</v>
      </c>
      <c r="AL41" s="26" t="s">
        <v>18</v>
      </c>
      <c r="AM41" s="26" t="s">
        <v>18</v>
      </c>
      <c r="AN41" s="26" t="s">
        <v>18</v>
      </c>
      <c r="AO41" s="26" t="s">
        <v>18</v>
      </c>
      <c r="AP41" s="26" t="s">
        <v>18</v>
      </c>
      <c r="AQ41" s="26" t="s">
        <v>18</v>
      </c>
      <c r="AR41" s="26" t="s">
        <v>18</v>
      </c>
      <c r="AS41" s="26" t="s">
        <v>66</v>
      </c>
      <c r="AT41" s="26" t="s">
        <v>18</v>
      </c>
      <c r="AU41" s="26">
        <v>63</v>
      </c>
      <c r="AV41" s="26">
        <v>8</v>
      </c>
      <c r="AW41" s="26" t="s">
        <v>18</v>
      </c>
      <c r="AX41" s="34">
        <f>K41+L41+M41</f>
        <v>801.58500000000004</v>
      </c>
      <c r="AY41">
        <f>_xlfn.RANK.AVG(AX41,$AX$4:$AX$68,1)</f>
        <v>29</v>
      </c>
      <c r="AZ41" t="e">
        <f>_xlfn.RANK.AVG(R41,$R$4:$R$68,0)</f>
        <v>#VALUE!</v>
      </c>
      <c r="BA41">
        <f>IF(U41=$AZ$2,1,0)</f>
        <v>0</v>
      </c>
      <c r="BC41" t="e">
        <f>($BB$2*AY41)+($BC$2*AZ41)+($BD$2*-BA41)</f>
        <v>#VALUE!</v>
      </c>
      <c r="BD41">
        <f>_xlfn.RANK.AVG(AC41,$AC$4:$AC$68,0)</f>
        <v>45</v>
      </c>
      <c r="BE41">
        <f>_xlfn.RANK.AVG(AB41,$AB$4:$AB$68,0)</f>
        <v>53</v>
      </c>
      <c r="BF41">
        <f>_xlfn.RANK.AVG(Z41,$Z$4:$Z$68,0)</f>
        <v>39</v>
      </c>
      <c r="BG41">
        <f>_xlfn.RANK.AVG(AE41,$AE$4:$AE$68,0)</f>
        <v>12</v>
      </c>
      <c r="BH41">
        <f>($BF$2*BD41)+($BG$2*BE41)+($BH$2*BF41)+($BI$2*BG41)</f>
        <v>38.9</v>
      </c>
      <c r="BK41">
        <f>_xlfn.RANK.AVG(AI41,$AI$4:$AI$68,0)</f>
        <v>4</v>
      </c>
      <c r="BL41">
        <f>$BK$2*BJ41+$BL$2*BK41</f>
        <v>2.4</v>
      </c>
      <c r="BM41" t="e">
        <f>(1/3)*BC41+(1/3)*BH41+(1/3)*BL41</f>
        <v>#VALUE!</v>
      </c>
    </row>
    <row r="42" spans="1:65">
      <c r="A42" s="17" t="s">
        <v>501</v>
      </c>
      <c r="B42" s="17" t="s">
        <v>502</v>
      </c>
      <c r="C42" s="18">
        <v>58970403241.580009</v>
      </c>
      <c r="D42" s="14">
        <v>354.98001098632813</v>
      </c>
      <c r="E42" s="14">
        <v>34.545417785644531</v>
      </c>
      <c r="F42" s="14">
        <v>13.703776256642431</v>
      </c>
      <c r="G42" s="14">
        <v>9978000128</v>
      </c>
      <c r="H42" s="14">
        <v>10.229999899864197</v>
      </c>
      <c r="I42" s="16" t="s">
        <v>31</v>
      </c>
      <c r="J42" s="16" t="s">
        <v>256</v>
      </c>
      <c r="K42" s="15">
        <v>10.558999999999999</v>
      </c>
      <c r="L42" s="15">
        <v>60.463999999999999</v>
      </c>
      <c r="M42" s="15">
        <v>749.80600000000004</v>
      </c>
      <c r="N42" s="16" t="s">
        <v>118</v>
      </c>
      <c r="O42" s="15" t="s">
        <v>18</v>
      </c>
      <c r="P42" s="15" t="s">
        <v>18</v>
      </c>
      <c r="Q42" s="15" t="s">
        <v>167</v>
      </c>
      <c r="R42" s="15" t="s">
        <v>167</v>
      </c>
      <c r="S42" s="16" t="s">
        <v>114</v>
      </c>
      <c r="T42" s="16" t="s">
        <v>114</v>
      </c>
      <c r="U42" s="16" t="s">
        <v>114</v>
      </c>
      <c r="V42" s="16" t="s">
        <v>18</v>
      </c>
      <c r="W42" s="16">
        <v>9</v>
      </c>
      <c r="X42" s="16" t="s">
        <v>18</v>
      </c>
      <c r="Y42" s="16">
        <v>61.555599212646484</v>
      </c>
      <c r="Z42" s="16">
        <v>33.333301544189453</v>
      </c>
      <c r="AA42" s="16" t="s">
        <v>18</v>
      </c>
      <c r="AB42" s="16">
        <v>6.1210651397705078</v>
      </c>
      <c r="AC42" s="16">
        <v>7.79443359375</v>
      </c>
      <c r="AD42" s="16">
        <v>6.8486342430114746</v>
      </c>
      <c r="AE42" s="16">
        <v>8.5142126083374023</v>
      </c>
      <c r="AF42" s="16">
        <v>0</v>
      </c>
      <c r="AG42" s="16">
        <v>6.1298222541809082</v>
      </c>
      <c r="AH42" s="16">
        <v>5.2814769744873047</v>
      </c>
      <c r="AI42" s="16">
        <v>0</v>
      </c>
      <c r="AJ42" s="16" t="s">
        <v>167</v>
      </c>
      <c r="AK42" s="16" t="s">
        <v>167</v>
      </c>
      <c r="AL42" s="16" t="s">
        <v>18</v>
      </c>
      <c r="AM42" s="16" t="s">
        <v>18</v>
      </c>
      <c r="AN42" s="16" t="s">
        <v>18</v>
      </c>
      <c r="AO42" s="16" t="s">
        <v>18</v>
      </c>
      <c r="AP42" s="16" t="s">
        <v>18</v>
      </c>
      <c r="AQ42" s="16" t="s">
        <v>18</v>
      </c>
      <c r="AR42" s="16" t="s">
        <v>18</v>
      </c>
      <c r="AS42" s="16" t="s">
        <v>66</v>
      </c>
      <c r="AT42" s="16" t="s">
        <v>18</v>
      </c>
      <c r="AU42" s="16">
        <v>91</v>
      </c>
      <c r="AV42" s="16">
        <v>6</v>
      </c>
      <c r="AW42" s="16" t="s">
        <v>18</v>
      </c>
      <c r="AX42" s="34">
        <f>K42+L42+M42</f>
        <v>820.82900000000006</v>
      </c>
      <c r="AY42">
        <f>_xlfn.RANK.AVG(AX42,$AX$4:$AX$68,1)</f>
        <v>30</v>
      </c>
      <c r="AZ42" t="e">
        <f>_xlfn.RANK.AVG(R42,$R$4:$R$68,0)</f>
        <v>#VALUE!</v>
      </c>
      <c r="BA42">
        <f>IF(U42=$AZ$2,1,0)</f>
        <v>1</v>
      </c>
      <c r="BC42" t="e">
        <f>($BB$2*AY42)+($BC$2*AZ42)+($BD$2*-BA42)</f>
        <v>#VALUE!</v>
      </c>
      <c r="BD42">
        <f>_xlfn.RANK.AVG(AC42,$AC$4:$AC$68,0)</f>
        <v>41</v>
      </c>
      <c r="BE42">
        <f>_xlfn.RANK.AVG(AB42,$AB$4:$AB$68,0)</f>
        <v>44</v>
      </c>
      <c r="BF42">
        <f>_xlfn.RANK.AVG(Z42,$Z$4:$Z$68,0)</f>
        <v>25.5</v>
      </c>
      <c r="BG42">
        <f>_xlfn.RANK.AVG(AE42,$AE$4:$AE$68,0)</f>
        <v>29</v>
      </c>
      <c r="BH42">
        <f>($BF$2*BD42)+($BG$2*BE42)+($BH$2*BF42)+($BI$2*BG42)</f>
        <v>35.474999999999994</v>
      </c>
      <c r="BJ42">
        <f>_xlfn.RANK.AVG(AH42,$AH$4:$AH$68,0)</f>
        <v>18.5</v>
      </c>
      <c r="BK42">
        <f>_xlfn.RANK.AVG(AI42,$AI$4:$AI$68,0)</f>
        <v>36.5</v>
      </c>
      <c r="BL42">
        <f>$BK$2*BJ42+$BL$2*BK42</f>
        <v>29.299999999999997</v>
      </c>
      <c r="BM42" t="e">
        <f>(1/3)*BC42+(1/3)*BH42+(1/3)*BL42</f>
        <v>#VALUE!</v>
      </c>
    </row>
    <row r="43" spans="1:65">
      <c r="A43" s="27" t="s">
        <v>777</v>
      </c>
      <c r="B43" s="27" t="s">
        <v>778</v>
      </c>
      <c r="C43" s="28">
        <v>27297042571.960003</v>
      </c>
      <c r="D43" s="29">
        <v>156.3800048828125</v>
      </c>
      <c r="E43" s="29">
        <v>25.483678817749023</v>
      </c>
      <c r="F43" s="29">
        <v>-1.7034329734488041</v>
      </c>
      <c r="G43" s="29">
        <v>5342000128</v>
      </c>
      <c r="H43" s="29">
        <v>5.4700000286102295</v>
      </c>
      <c r="I43" s="29" t="s">
        <v>31</v>
      </c>
      <c r="J43" s="29" t="s">
        <v>468</v>
      </c>
      <c r="K43" s="30">
        <v>13.347</v>
      </c>
      <c r="L43" s="30">
        <v>77</v>
      </c>
      <c r="M43" s="30">
        <v>956.02300000000002</v>
      </c>
      <c r="N43" s="26" t="s">
        <v>118</v>
      </c>
      <c r="O43" s="30" t="s">
        <v>18</v>
      </c>
      <c r="P43" s="30" t="s">
        <v>18</v>
      </c>
      <c r="Q43" s="30" t="s">
        <v>167</v>
      </c>
      <c r="R43" s="30">
        <v>5.2522072792053223</v>
      </c>
      <c r="S43" s="26" t="s">
        <v>114</v>
      </c>
      <c r="T43" s="26" t="s">
        <v>114</v>
      </c>
      <c r="U43" s="26" t="s">
        <v>18</v>
      </c>
      <c r="V43" s="26" t="s">
        <v>114</v>
      </c>
      <c r="W43" s="26">
        <v>11</v>
      </c>
      <c r="X43" s="26">
        <v>81.818199157714844</v>
      </c>
      <c r="Y43" s="26">
        <v>65.181800842285156</v>
      </c>
      <c r="Z43" s="26">
        <v>27.272699356079102</v>
      </c>
      <c r="AA43" s="26" t="s">
        <v>18</v>
      </c>
      <c r="AB43" s="26">
        <v>7.3671112060546875</v>
      </c>
      <c r="AC43" s="26">
        <v>8.3296966552734375</v>
      </c>
      <c r="AD43" s="26">
        <v>3.5728089809417725</v>
      </c>
      <c r="AE43" s="26">
        <v>9.5826654434204102</v>
      </c>
      <c r="AF43" s="26">
        <v>6.6348109245300293</v>
      </c>
      <c r="AG43" s="26" t="s">
        <v>167</v>
      </c>
      <c r="AH43" s="26" t="s">
        <v>167</v>
      </c>
      <c r="AI43" s="26" t="s">
        <v>167</v>
      </c>
      <c r="AJ43" s="26" t="s">
        <v>167</v>
      </c>
      <c r="AK43" s="26" t="s">
        <v>167</v>
      </c>
      <c r="AL43" s="26" t="s">
        <v>18</v>
      </c>
      <c r="AM43" s="26">
        <v>0.81290325041740175</v>
      </c>
      <c r="AN43" s="26">
        <v>31</v>
      </c>
      <c r="AO43" s="26" t="s">
        <v>18</v>
      </c>
      <c r="AP43" s="26" t="s">
        <v>18</v>
      </c>
      <c r="AQ43" s="26" t="s">
        <v>114</v>
      </c>
      <c r="AR43" s="26" t="s">
        <v>18</v>
      </c>
      <c r="AS43" s="26" t="s">
        <v>68</v>
      </c>
      <c r="AT43" s="26" t="s">
        <v>18</v>
      </c>
      <c r="AU43" s="26">
        <v>92</v>
      </c>
      <c r="AV43" s="26">
        <v>5</v>
      </c>
      <c r="AW43" s="26" t="s">
        <v>18</v>
      </c>
      <c r="AX43" s="34">
        <f>K43+L43+M43</f>
        <v>1046.3700000000001</v>
      </c>
      <c r="AY43">
        <f>_xlfn.RANK.AVG(AX43,$AX$4:$AX$68,1)</f>
        <v>33</v>
      </c>
      <c r="AZ43">
        <f>_xlfn.RANK.AVG(R43,$R$4:$R$68,0)</f>
        <v>34</v>
      </c>
      <c r="BA43">
        <f>IF(U43=$AZ$2,1,0)</f>
        <v>0</v>
      </c>
      <c r="BC43">
        <f>($BB$2*AY43)+($BC$2*AZ43)+($BD$2*-BA43)</f>
        <v>23.4</v>
      </c>
      <c r="BD43">
        <f>_xlfn.RANK.AVG(AC43,$AC$4:$AC$68,0)</f>
        <v>21</v>
      </c>
      <c r="BE43">
        <f>_xlfn.RANK.AVG(AB43,$AB$4:$AB$68,0)</f>
        <v>23</v>
      </c>
      <c r="BF43">
        <f>_xlfn.RANK.AVG(Z43,$Z$4:$Z$68,0)</f>
        <v>48.5</v>
      </c>
      <c r="BG43">
        <f>_xlfn.RANK.AVG(AE43,$AE$4:$AE$68,0)</f>
        <v>4</v>
      </c>
      <c r="BH43">
        <f>($BF$2*BD43)+($BG$2*BE43)+($BH$2*BF43)+($BI$2*BG43)</f>
        <v>24.975000000000001</v>
      </c>
      <c r="BK43" t="e">
        <f>_xlfn.RANK.AVG(AI43,$AI$4:$AI$68,0)</f>
        <v>#VALUE!</v>
      </c>
      <c r="BL43" t="e">
        <f>$BK$2*BJ43+$BL$2*BK43</f>
        <v>#VALUE!</v>
      </c>
      <c r="BM43" t="e">
        <f>(1/3)*BC43+(1/3)*BH43+(1/3)*BL43</f>
        <v>#VALUE!</v>
      </c>
    </row>
    <row r="44" spans="1:65">
      <c r="A44" s="17" t="s">
        <v>569</v>
      </c>
      <c r="B44" s="17" t="s">
        <v>570</v>
      </c>
      <c r="C44" s="18">
        <v>48478202904.790001</v>
      </c>
      <c r="D44" s="14">
        <v>89.709999084472656</v>
      </c>
      <c r="E44" s="14">
        <v>20.736568450927734</v>
      </c>
      <c r="F44" s="14">
        <v>1.2375591285329612E-2</v>
      </c>
      <c r="G44" s="14">
        <v>8541299840</v>
      </c>
      <c r="H44" s="14">
        <v>4.3300000429153442</v>
      </c>
      <c r="I44" s="16" t="s">
        <v>31</v>
      </c>
      <c r="J44" s="16" t="s">
        <v>178</v>
      </c>
      <c r="K44" s="15">
        <v>461.69600000000003</v>
      </c>
      <c r="L44" s="15">
        <v>273.12400000000002</v>
      </c>
      <c r="M44" s="15">
        <v>316.69099999999997</v>
      </c>
      <c r="N44" s="16" t="s">
        <v>122</v>
      </c>
      <c r="O44" s="15">
        <v>706.03997802734375</v>
      </c>
      <c r="P44" s="15">
        <v>83.666912916366698</v>
      </c>
      <c r="Q44" s="15">
        <v>6.3368911743164063</v>
      </c>
      <c r="R44" s="15">
        <v>4.1837821006774902</v>
      </c>
      <c r="S44" s="16" t="s">
        <v>18</v>
      </c>
      <c r="T44" s="16" t="s">
        <v>18</v>
      </c>
      <c r="U44" s="16" t="s">
        <v>18</v>
      </c>
      <c r="V44" s="16" t="s">
        <v>18</v>
      </c>
      <c r="W44" s="16">
        <v>8</v>
      </c>
      <c r="X44" s="16">
        <v>75</v>
      </c>
      <c r="Y44" s="16">
        <v>66.125</v>
      </c>
      <c r="Z44" s="16">
        <v>25</v>
      </c>
      <c r="AA44" s="16" t="s">
        <v>18</v>
      </c>
      <c r="AB44" s="16">
        <v>4.480280876159668</v>
      </c>
      <c r="AC44" s="16">
        <v>6.9538383483886719</v>
      </c>
      <c r="AD44" s="16">
        <v>7.7110886573791504</v>
      </c>
      <c r="AE44" s="16">
        <v>8.0309352874755859</v>
      </c>
      <c r="AF44" s="16">
        <v>0</v>
      </c>
      <c r="AG44" s="16" t="s">
        <v>167</v>
      </c>
      <c r="AH44" s="16">
        <v>0</v>
      </c>
      <c r="AI44" s="16" t="s">
        <v>167</v>
      </c>
      <c r="AJ44" s="16" t="s">
        <v>167</v>
      </c>
      <c r="AK44" s="16">
        <v>10</v>
      </c>
      <c r="AL44" s="16" t="s">
        <v>18</v>
      </c>
      <c r="AM44" s="16" t="s">
        <v>18</v>
      </c>
      <c r="AN44" s="16" t="s">
        <v>18</v>
      </c>
      <c r="AO44" s="16">
        <v>0</v>
      </c>
      <c r="AP44" s="16">
        <v>4.5132743362831862</v>
      </c>
      <c r="AQ44" s="16" t="s">
        <v>114</v>
      </c>
      <c r="AR44" s="16" t="s">
        <v>18</v>
      </c>
      <c r="AS44" s="16" t="s">
        <v>66</v>
      </c>
      <c r="AT44" s="16" t="s">
        <v>18</v>
      </c>
      <c r="AU44" s="16">
        <v>65</v>
      </c>
      <c r="AV44" s="16">
        <v>7</v>
      </c>
      <c r="AW44" s="16" t="s">
        <v>18</v>
      </c>
      <c r="AX44" s="34">
        <f>K44+L44+M44</f>
        <v>1051.511</v>
      </c>
      <c r="AY44">
        <f>_xlfn.RANK.AVG(AX44,$AX$4:$AX$68,1)</f>
        <v>34</v>
      </c>
      <c r="AZ44">
        <f>_xlfn.RANK.AVG(R44,$R$4:$R$68,0)</f>
        <v>44</v>
      </c>
      <c r="BA44">
        <f>IF(U44=$AZ$2,1,0)</f>
        <v>0</v>
      </c>
      <c r="BC44">
        <f>($BB$2*AY44)+($BC$2*AZ44)+($BD$2*-BA44)</f>
        <v>26.8</v>
      </c>
      <c r="BD44">
        <f>_xlfn.RANK.AVG(AC44,$AC$4:$AC$68,0)</f>
        <v>55</v>
      </c>
      <c r="BE44">
        <f>_xlfn.RANK.AVG(AB44,$AB$4:$AB$68,0)</f>
        <v>65</v>
      </c>
      <c r="BF44">
        <f>_xlfn.RANK.AVG(Z44,$Z$4:$Z$68,0)</f>
        <v>57</v>
      </c>
      <c r="BG44">
        <f>_xlfn.RANK.AVG(AE44,$AE$4:$AE$68,0)</f>
        <v>46</v>
      </c>
      <c r="BH44">
        <f>($BF$2*BD44)+($BG$2*BE44)+($BH$2*BF44)+($BI$2*BG44)</f>
        <v>56.2</v>
      </c>
      <c r="BJ44">
        <f>_xlfn.RANK.AVG(AH44,$AH$4:$AH$68,0)</f>
        <v>58</v>
      </c>
      <c r="BK44" t="e">
        <f>_xlfn.RANK.AVG(AI44,$AI$4:$AI$68,0)</f>
        <v>#VALUE!</v>
      </c>
      <c r="BL44" t="e">
        <f>$BK$2*BJ44+$BL$2*BK44</f>
        <v>#VALUE!</v>
      </c>
      <c r="BM44" t="e">
        <f>(1/3)*BC44+(1/3)*BH44+(1/3)*BL44</f>
        <v>#VALUE!</v>
      </c>
    </row>
    <row r="45" spans="1:65">
      <c r="A45" s="17" t="s">
        <v>487</v>
      </c>
      <c r="B45" s="17" t="s">
        <v>488</v>
      </c>
      <c r="C45" s="18">
        <v>63542910850.199997</v>
      </c>
      <c r="D45" s="14">
        <v>247.77000427246094</v>
      </c>
      <c r="E45" s="14">
        <v>19.094013214111328</v>
      </c>
      <c r="F45" s="14">
        <v>8.3295550856503642</v>
      </c>
      <c r="G45" s="14">
        <v>13276000000</v>
      </c>
      <c r="H45" s="14">
        <v>10.829999923706055</v>
      </c>
      <c r="I45" s="16" t="s">
        <v>31</v>
      </c>
      <c r="J45" s="16" t="s">
        <v>178</v>
      </c>
      <c r="K45" s="15">
        <v>577.38599999999997</v>
      </c>
      <c r="L45" s="15">
        <v>728.90700000000004</v>
      </c>
      <c r="M45" s="15">
        <v>30.247</v>
      </c>
      <c r="N45" s="16" t="s">
        <v>122</v>
      </c>
      <c r="O45" s="15" t="s">
        <v>18</v>
      </c>
      <c r="P45" s="15" t="s">
        <v>18</v>
      </c>
      <c r="Q45" s="15">
        <v>5.1805291175842285</v>
      </c>
      <c r="R45" s="15">
        <v>6.6148648262023926</v>
      </c>
      <c r="S45" s="16" t="s">
        <v>18</v>
      </c>
      <c r="T45" s="16" t="s">
        <v>18</v>
      </c>
      <c r="U45" s="16" t="s">
        <v>114</v>
      </c>
      <c r="V45" s="16" t="s">
        <v>18</v>
      </c>
      <c r="W45" s="16">
        <v>10</v>
      </c>
      <c r="X45" s="16" t="s">
        <v>18</v>
      </c>
      <c r="Y45" s="16">
        <v>61.599998474121094</v>
      </c>
      <c r="Z45" s="16">
        <v>40</v>
      </c>
      <c r="AA45" s="16" t="s">
        <v>18</v>
      </c>
      <c r="AB45" s="16">
        <v>6.4230022430419922</v>
      </c>
      <c r="AC45" s="16">
        <v>5.8112092018127441</v>
      </c>
      <c r="AD45" s="16">
        <v>8.037510871887207</v>
      </c>
      <c r="AE45" s="16">
        <v>9.7876815795898438</v>
      </c>
      <c r="AF45" s="16">
        <v>3</v>
      </c>
      <c r="AG45" s="16" t="s">
        <v>167</v>
      </c>
      <c r="AH45" s="16">
        <v>5.3225193023681641</v>
      </c>
      <c r="AI45" s="16" t="s">
        <v>167</v>
      </c>
      <c r="AJ45" s="16" t="s">
        <v>167</v>
      </c>
      <c r="AK45" s="16">
        <v>10</v>
      </c>
      <c r="AL45" s="16">
        <v>6.5</v>
      </c>
      <c r="AM45" s="16" t="s">
        <v>18</v>
      </c>
      <c r="AN45" s="16">
        <v>36</v>
      </c>
      <c r="AO45" s="16" t="s">
        <v>18</v>
      </c>
      <c r="AP45" s="16" t="s">
        <v>18</v>
      </c>
      <c r="AQ45" s="16" t="s">
        <v>18</v>
      </c>
      <c r="AR45" s="16" t="s">
        <v>18</v>
      </c>
      <c r="AS45" s="16" t="s">
        <v>68</v>
      </c>
      <c r="AT45" s="16" t="s">
        <v>18</v>
      </c>
      <c r="AU45" s="16">
        <v>80</v>
      </c>
      <c r="AV45" s="16">
        <v>2</v>
      </c>
      <c r="AW45" s="16" t="s">
        <v>18</v>
      </c>
      <c r="AX45" s="34">
        <f>K45+L45+M45</f>
        <v>1336.5400000000002</v>
      </c>
      <c r="AY45">
        <f>_xlfn.RANK.AVG(AX45,$AX$4:$AX$68,1)</f>
        <v>36</v>
      </c>
      <c r="AZ45">
        <f>_xlfn.RANK.AVG(R45,$R$4:$R$68,0)</f>
        <v>20</v>
      </c>
      <c r="BA45">
        <f>IF(U45=$AZ$2,1,0)</f>
        <v>1</v>
      </c>
      <c r="BC45">
        <f>($BB$2*AY45)+($BC$2*AZ45)+($BD$2*-BA45)</f>
        <v>20.099999999999998</v>
      </c>
      <c r="BD45">
        <f>_xlfn.RANK.AVG(AC45,$AC$4:$AC$68,0)</f>
        <v>63</v>
      </c>
      <c r="BE45">
        <f>_xlfn.RANK.AVG(AB45,$AB$4:$AB$68,0)</f>
        <v>41</v>
      </c>
      <c r="BF45">
        <f>_xlfn.RANK.AVG(Z45,$Z$4:$Z$68,0)</f>
        <v>12</v>
      </c>
      <c r="BG45">
        <f>_xlfn.RANK.AVG(AE45,$AE$4:$AE$68,0)</f>
        <v>1</v>
      </c>
      <c r="BH45">
        <f>($BF$2*BD45)+($BG$2*BE45)+($BH$2*BF45)+($BI$2*BG45)</f>
        <v>32.35</v>
      </c>
      <c r="BK45" t="e">
        <f>_xlfn.RANK.AVG(AI45,$AI$4:$AI$68,0)</f>
        <v>#VALUE!</v>
      </c>
      <c r="BL45" t="e">
        <f>$BK$2*BJ45+$BL$2*BK45</f>
        <v>#VALUE!</v>
      </c>
      <c r="BM45" t="e">
        <f>(1/3)*BC45+(1/3)*BH45+(1/3)*BL45</f>
        <v>#VALUE!</v>
      </c>
    </row>
    <row r="46" spans="1:65">
      <c r="A46" s="17" t="s">
        <v>399</v>
      </c>
      <c r="B46" s="17" t="s">
        <v>400</v>
      </c>
      <c r="C46" s="18">
        <v>90657494807.76001</v>
      </c>
      <c r="D46" s="14">
        <v>289.98001098632813</v>
      </c>
      <c r="E46" s="14">
        <v>44.145965576171875</v>
      </c>
      <c r="F46" s="14">
        <v>23.128537110942492</v>
      </c>
      <c r="G46" s="14">
        <v>5860168064</v>
      </c>
      <c r="H46" s="14">
        <v>6.7400000095367432</v>
      </c>
      <c r="I46" s="16" t="s">
        <v>31</v>
      </c>
      <c r="J46" s="16" t="s">
        <v>256</v>
      </c>
      <c r="K46" s="15">
        <v>1.071</v>
      </c>
      <c r="L46" s="15">
        <v>6.0739999999999998</v>
      </c>
      <c r="M46" s="15">
        <v>1419.874</v>
      </c>
      <c r="N46" s="16" t="s">
        <v>118</v>
      </c>
      <c r="O46" s="15" t="s">
        <v>18</v>
      </c>
      <c r="P46" s="15" t="s">
        <v>18</v>
      </c>
      <c r="Q46" s="15" t="s">
        <v>167</v>
      </c>
      <c r="R46" s="15" t="s">
        <v>167</v>
      </c>
      <c r="S46" s="16" t="s">
        <v>18</v>
      </c>
      <c r="T46" s="16" t="s">
        <v>18</v>
      </c>
      <c r="U46" s="16" t="s">
        <v>114</v>
      </c>
      <c r="V46" s="16" t="s">
        <v>18</v>
      </c>
      <c r="W46" s="16">
        <v>9</v>
      </c>
      <c r="X46" s="16" t="s">
        <v>18</v>
      </c>
      <c r="Y46" s="16">
        <v>60.666698455810547</v>
      </c>
      <c r="Z46" s="16">
        <v>33.333301544189453</v>
      </c>
      <c r="AA46" s="16" t="s">
        <v>18</v>
      </c>
      <c r="AB46" s="16">
        <v>6.7284688949584961</v>
      </c>
      <c r="AC46" s="16">
        <v>7.2850842475891113</v>
      </c>
      <c r="AD46" s="16">
        <v>2.0692615509033203</v>
      </c>
      <c r="AE46" s="16">
        <v>7.8577547073364258</v>
      </c>
      <c r="AF46" s="16">
        <v>3</v>
      </c>
      <c r="AG46" s="16">
        <v>1</v>
      </c>
      <c r="AH46" s="16">
        <v>2.6615843772888184</v>
      </c>
      <c r="AI46" s="16">
        <v>0</v>
      </c>
      <c r="AJ46" s="16" t="s">
        <v>167</v>
      </c>
      <c r="AK46" s="16" t="s">
        <v>167</v>
      </c>
      <c r="AL46" s="16" t="s">
        <v>18</v>
      </c>
      <c r="AM46" s="16" t="s">
        <v>18</v>
      </c>
      <c r="AN46" s="16" t="s">
        <v>18</v>
      </c>
      <c r="AO46" s="16">
        <v>0</v>
      </c>
      <c r="AP46" s="16" t="s">
        <v>18</v>
      </c>
      <c r="AQ46" s="16" t="s">
        <v>18</v>
      </c>
      <c r="AR46" s="16" t="s">
        <v>18</v>
      </c>
      <c r="AS46" s="16" t="s">
        <v>66</v>
      </c>
      <c r="AT46" s="16" t="s">
        <v>18</v>
      </c>
      <c r="AU46" s="16">
        <v>76</v>
      </c>
      <c r="AV46" s="16">
        <v>10</v>
      </c>
      <c r="AW46" s="16" t="s">
        <v>18</v>
      </c>
      <c r="AX46" s="34">
        <f>K46+L46+M46</f>
        <v>1427.019</v>
      </c>
      <c r="AY46">
        <f>_xlfn.RANK.AVG(AX46,$AX$4:$AX$68,1)</f>
        <v>38</v>
      </c>
      <c r="AZ46" t="e">
        <f>_xlfn.RANK.AVG(R46,$R$4:$R$68,0)</f>
        <v>#VALUE!</v>
      </c>
      <c r="BA46">
        <f>IF(U46=$AZ$2,1,0)</f>
        <v>1</v>
      </c>
      <c r="BC46" t="e">
        <f>($BB$2*AY46)+($BC$2*AZ46)+($BD$2*-BA46)</f>
        <v>#VALUE!</v>
      </c>
      <c r="BD46">
        <f>_xlfn.RANK.AVG(AC46,$AC$4:$AC$68,0)</f>
        <v>51</v>
      </c>
      <c r="BE46">
        <f>_xlfn.RANK.AVG(AB46,$AB$4:$AB$68,0)</f>
        <v>36</v>
      </c>
      <c r="BF46">
        <f>_xlfn.RANK.AVG(Z46,$Z$4:$Z$68,0)</f>
        <v>25.5</v>
      </c>
      <c r="BG46">
        <f>_xlfn.RANK.AVG(AE46,$AE$4:$AE$68,0)</f>
        <v>51</v>
      </c>
      <c r="BH46">
        <f>($BF$2*BD46)+($BG$2*BE46)+($BH$2*BF46)+($BI$2*BG46)</f>
        <v>40.875</v>
      </c>
      <c r="BK46">
        <f>_xlfn.RANK.AVG(AI46,$AI$4:$AI$68,0)</f>
        <v>36.5</v>
      </c>
      <c r="BL46">
        <f>$BK$2*BJ46+$BL$2*BK46</f>
        <v>21.9</v>
      </c>
      <c r="BM46" t="e">
        <f>(1/3)*BC46+(1/3)*BH46+(1/3)*BL46</f>
        <v>#VALUE!</v>
      </c>
    </row>
    <row r="47" spans="1:65">
      <c r="A47" s="27" t="s">
        <v>729</v>
      </c>
      <c r="B47" s="27" t="s">
        <v>730</v>
      </c>
      <c r="C47" s="28">
        <v>31430022354.599998</v>
      </c>
      <c r="D47" s="29">
        <v>73.550003051757813</v>
      </c>
      <c r="E47" s="29">
        <v>14.426383018493652</v>
      </c>
      <c r="F47" s="29">
        <v>-11.947798244207119</v>
      </c>
      <c r="G47" s="29">
        <v>8252999936</v>
      </c>
      <c r="H47" s="29">
        <v>5.0700000524520874</v>
      </c>
      <c r="I47" s="29" t="s">
        <v>31</v>
      </c>
      <c r="J47" s="29" t="s">
        <v>178</v>
      </c>
      <c r="K47" s="30">
        <v>704.553</v>
      </c>
      <c r="L47" s="30">
        <v>749.90200000000004</v>
      </c>
      <c r="M47" s="30">
        <v>112.127</v>
      </c>
      <c r="N47" s="26" t="s">
        <v>118</v>
      </c>
      <c r="O47" s="30" t="s">
        <v>18</v>
      </c>
      <c r="P47" s="30" t="s">
        <v>18</v>
      </c>
      <c r="Q47" s="30">
        <v>7.019564151763916</v>
      </c>
      <c r="R47" s="30">
        <v>2.78255295753479</v>
      </c>
      <c r="S47" s="26" t="s">
        <v>18</v>
      </c>
      <c r="T47" s="26" t="s">
        <v>18</v>
      </c>
      <c r="U47" s="26" t="s">
        <v>18</v>
      </c>
      <c r="V47" s="26" t="s">
        <v>18</v>
      </c>
      <c r="W47" s="26">
        <v>11</v>
      </c>
      <c r="X47" s="26" t="s">
        <v>18</v>
      </c>
      <c r="Y47" s="26">
        <v>61.181800842285156</v>
      </c>
      <c r="Z47" s="26">
        <v>27.272699356079102</v>
      </c>
      <c r="AA47" s="26" t="s">
        <v>18</v>
      </c>
      <c r="AB47" s="26">
        <v>7.9473404884338379</v>
      </c>
      <c r="AC47" s="26">
        <v>8.331456184387207</v>
      </c>
      <c r="AD47" s="26">
        <v>6.4473767280578613</v>
      </c>
      <c r="AE47" s="26">
        <v>8.1863431930541992</v>
      </c>
      <c r="AF47" s="26">
        <v>8.0228710174560547</v>
      </c>
      <c r="AG47" s="26" t="s">
        <v>167</v>
      </c>
      <c r="AH47" s="26">
        <v>2.3877263069152832</v>
      </c>
      <c r="AI47" s="26" t="s">
        <v>167</v>
      </c>
      <c r="AJ47" s="26" t="s">
        <v>167</v>
      </c>
      <c r="AK47" s="26">
        <v>7.6903448104858398</v>
      </c>
      <c r="AL47" s="26" t="s">
        <v>18</v>
      </c>
      <c r="AM47" s="26" t="s">
        <v>18</v>
      </c>
      <c r="AN47" s="26" t="s">
        <v>18</v>
      </c>
      <c r="AO47" s="26" t="s">
        <v>18</v>
      </c>
      <c r="AP47" s="26" t="s">
        <v>18</v>
      </c>
      <c r="AQ47" s="26" t="s">
        <v>114</v>
      </c>
      <c r="AR47" s="26" t="s">
        <v>18</v>
      </c>
      <c r="AS47" s="26" t="s">
        <v>66</v>
      </c>
      <c r="AT47" s="26" t="s">
        <v>18</v>
      </c>
      <c r="AU47" s="26">
        <v>94</v>
      </c>
      <c r="AV47" s="26">
        <v>2</v>
      </c>
      <c r="AW47" s="26" t="s">
        <v>18</v>
      </c>
      <c r="AX47" s="34">
        <f>K47+L47+M47</f>
        <v>1566.5819999999999</v>
      </c>
      <c r="AY47">
        <f>_xlfn.RANK.AVG(AX47,$AX$4:$AX$68,1)</f>
        <v>40</v>
      </c>
      <c r="AZ47">
        <f>_xlfn.RANK.AVG(R47,$R$4:$R$68,0)</f>
        <v>47</v>
      </c>
      <c r="BA47">
        <f>IF(U47=$AZ$2,1,0)</f>
        <v>0</v>
      </c>
      <c r="BC47">
        <f>($BB$2*AY47)+($BC$2*AZ47)+($BD$2*-BA47)</f>
        <v>30.1</v>
      </c>
      <c r="BD47">
        <f>_xlfn.RANK.AVG(AC47,$AC$4:$AC$68,0)</f>
        <v>20</v>
      </c>
      <c r="BE47">
        <f>_xlfn.RANK.AVG(AB47,$AB$4:$AB$68,0)</f>
        <v>15</v>
      </c>
      <c r="BF47">
        <f>_xlfn.RANK.AVG(Z47,$Z$4:$Z$68,0)</f>
        <v>48.5</v>
      </c>
      <c r="BG47">
        <f>_xlfn.RANK.AVG(AE47,$AE$4:$AE$68,0)</f>
        <v>42</v>
      </c>
      <c r="BH47">
        <f>($BF$2*BD47)+($BG$2*BE47)+($BH$2*BF47)+($BI$2*BG47)</f>
        <v>30.274999999999999</v>
      </c>
      <c r="BJ47">
        <f>_xlfn.RANK.AVG(AH47,$AH$4:$AH$68,0)</f>
        <v>46</v>
      </c>
      <c r="BK47" t="e">
        <f>_xlfn.RANK.AVG(AI47,$AI$4:$AI$68,0)</f>
        <v>#VALUE!</v>
      </c>
      <c r="BL47" t="e">
        <f>$BK$2*BJ47+$BL$2*BK47</f>
        <v>#VALUE!</v>
      </c>
      <c r="BM47" t="e">
        <f>(1/3)*BC47+(1/3)*BH47+(1/3)*BL47</f>
        <v>#VALUE!</v>
      </c>
    </row>
    <row r="48" spans="1:65">
      <c r="A48" s="27" t="s">
        <v>1111</v>
      </c>
      <c r="B48" s="27" t="s">
        <v>1112</v>
      </c>
      <c r="C48" s="28">
        <v>12021575314.02</v>
      </c>
      <c r="D48" s="29">
        <v>37.060001373291016</v>
      </c>
      <c r="E48" s="29">
        <v>24.64410400390625</v>
      </c>
      <c r="F48" s="29">
        <v>26.45922875552742</v>
      </c>
      <c r="G48" s="29">
        <v>5564499968</v>
      </c>
      <c r="H48" s="29">
        <v>0.96999996900558472</v>
      </c>
      <c r="I48" s="29" t="s">
        <v>31</v>
      </c>
      <c r="J48" s="29" t="s">
        <v>256</v>
      </c>
      <c r="K48" s="30">
        <v>7.3819999999999997</v>
      </c>
      <c r="L48" s="30">
        <v>94.95</v>
      </c>
      <c r="M48" s="30">
        <v>1994.7860000000001</v>
      </c>
      <c r="N48" s="26" t="s">
        <v>118</v>
      </c>
      <c r="O48" s="30" t="s">
        <v>18</v>
      </c>
      <c r="P48" s="30" t="s">
        <v>18</v>
      </c>
      <c r="Q48" s="30" t="s">
        <v>167</v>
      </c>
      <c r="R48" s="30" t="s">
        <v>167</v>
      </c>
      <c r="S48" s="26" t="s">
        <v>18</v>
      </c>
      <c r="T48" s="26" t="s">
        <v>18</v>
      </c>
      <c r="U48" s="26" t="s">
        <v>18</v>
      </c>
      <c r="V48" s="26" t="s">
        <v>18</v>
      </c>
      <c r="W48" s="26">
        <v>10</v>
      </c>
      <c r="X48" s="26" t="s">
        <v>18</v>
      </c>
      <c r="Y48" s="26">
        <v>62.599998474121094</v>
      </c>
      <c r="Z48" s="26">
        <v>30</v>
      </c>
      <c r="AA48" s="26" t="s">
        <v>18</v>
      </c>
      <c r="AB48" s="26">
        <v>6.6702132225036621</v>
      </c>
      <c r="AC48" s="26">
        <v>6.7280716896057129</v>
      </c>
      <c r="AD48" s="26">
        <v>6.6559028625488281</v>
      </c>
      <c r="AE48" s="26">
        <v>8.1011533737182617</v>
      </c>
      <c r="AF48" s="26">
        <v>3</v>
      </c>
      <c r="AG48" s="26">
        <v>3</v>
      </c>
      <c r="AH48" s="26">
        <v>2.6615843772888184</v>
      </c>
      <c r="AI48" s="26">
        <v>10</v>
      </c>
      <c r="AJ48" s="26" t="s">
        <v>167</v>
      </c>
      <c r="AK48" s="26" t="s">
        <v>167</v>
      </c>
      <c r="AL48" s="26" t="s">
        <v>18</v>
      </c>
      <c r="AM48" s="26" t="s">
        <v>18</v>
      </c>
      <c r="AN48" s="26" t="s">
        <v>18</v>
      </c>
      <c r="AO48" s="26" t="s">
        <v>18</v>
      </c>
      <c r="AP48" s="26" t="s">
        <v>18</v>
      </c>
      <c r="AQ48" s="26" t="s">
        <v>114</v>
      </c>
      <c r="AR48" s="26" t="s">
        <v>18</v>
      </c>
      <c r="AS48" s="26" t="s">
        <v>67</v>
      </c>
      <c r="AT48" s="26" t="s">
        <v>18</v>
      </c>
      <c r="AU48" s="26">
        <v>85</v>
      </c>
      <c r="AV48" s="26">
        <v>5</v>
      </c>
      <c r="AW48" s="26" t="s">
        <v>18</v>
      </c>
      <c r="AX48" s="34">
        <f>K48+L48+M48</f>
        <v>2097.1179999999999</v>
      </c>
      <c r="AY48">
        <f>_xlfn.RANK.AVG(AX48,$AX$4:$AX$68,1)</f>
        <v>43</v>
      </c>
      <c r="AZ48" t="e">
        <f>_xlfn.RANK.AVG(R48,$R$4:$R$68,0)</f>
        <v>#VALUE!</v>
      </c>
      <c r="BA48">
        <f>IF(U48=$AZ$2,1,0)</f>
        <v>0</v>
      </c>
      <c r="BC48" t="e">
        <f>($BB$2*AY48)+($BC$2*AZ48)+($BD$2*-BA48)</f>
        <v>#VALUE!</v>
      </c>
      <c r="BD48">
        <f>_xlfn.RANK.AVG(AC48,$AC$4:$AC$68,0)</f>
        <v>58</v>
      </c>
      <c r="BE48">
        <f>_xlfn.RANK.AVG(AB48,$AB$4:$AB$68,0)</f>
        <v>37</v>
      </c>
      <c r="BF48">
        <f>_xlfn.RANK.AVG(Z48,$Z$4:$Z$68,0)</f>
        <v>39</v>
      </c>
      <c r="BG48">
        <f>_xlfn.RANK.AVG(AE48,$AE$4:$AE$68,0)</f>
        <v>44</v>
      </c>
      <c r="BH48">
        <f>($BF$2*BD48)+($BG$2*BE48)+($BH$2*BF48)+($BI$2*BG48)</f>
        <v>45.2</v>
      </c>
      <c r="BJ48">
        <f>_xlfn.RANK.AVG(AH48,$AH$4:$AH$68,0)</f>
        <v>42.5</v>
      </c>
      <c r="BK48">
        <f>_xlfn.RANK.AVG(AI48,$AI$4:$AI$68,0)</f>
        <v>4</v>
      </c>
      <c r="BL48">
        <f>$BK$2*BJ48+$BL$2*BK48</f>
        <v>19.399999999999999</v>
      </c>
      <c r="BM48" t="e">
        <f>(1/3)*BC48+(1/3)*BH48+(1/3)*BL48</f>
        <v>#VALUE!</v>
      </c>
    </row>
    <row r="49" spans="1:65">
      <c r="A49" s="27" t="s">
        <v>954</v>
      </c>
      <c r="B49" s="27" t="s">
        <v>955</v>
      </c>
      <c r="C49" s="28">
        <v>18065911827.200001</v>
      </c>
      <c r="D49" s="29">
        <v>168.80000305175781</v>
      </c>
      <c r="E49" s="29">
        <v>20.001052856445313</v>
      </c>
      <c r="F49" s="29">
        <v>-2.0199650291367721</v>
      </c>
      <c r="G49" s="29">
        <v>3318601984</v>
      </c>
      <c r="H49" s="29">
        <v>7.7800000011920929</v>
      </c>
      <c r="I49" s="29" t="s">
        <v>31</v>
      </c>
      <c r="J49" s="29" t="s">
        <v>178</v>
      </c>
      <c r="K49" s="30">
        <v>6.149</v>
      </c>
      <c r="L49" s="30">
        <v>487.822</v>
      </c>
      <c r="M49" s="30">
        <v>1883.261</v>
      </c>
      <c r="N49" s="26" t="s">
        <v>118</v>
      </c>
      <c r="O49" s="30" t="s">
        <v>18</v>
      </c>
      <c r="P49" s="30" t="s">
        <v>18</v>
      </c>
      <c r="Q49" s="30">
        <v>8.8114089965820313</v>
      </c>
      <c r="R49" s="30">
        <v>5.1556539535522461</v>
      </c>
      <c r="S49" s="26" t="s">
        <v>18</v>
      </c>
      <c r="T49" s="26" t="s">
        <v>18</v>
      </c>
      <c r="U49" s="26" t="s">
        <v>18</v>
      </c>
      <c r="V49" s="26" t="s">
        <v>18</v>
      </c>
      <c r="W49" s="26">
        <v>12</v>
      </c>
      <c r="X49" s="26" t="s">
        <v>18</v>
      </c>
      <c r="Y49" s="26">
        <v>63.583301544189453</v>
      </c>
      <c r="Z49" s="26">
        <v>25</v>
      </c>
      <c r="AA49" s="26" t="s">
        <v>18</v>
      </c>
      <c r="AB49" s="26">
        <v>5.7010469436645508</v>
      </c>
      <c r="AC49" s="26">
        <v>8.3513774871826172</v>
      </c>
      <c r="AD49" s="26">
        <v>5.7007827758789063</v>
      </c>
      <c r="AE49" s="26">
        <v>7.8388800621032715</v>
      </c>
      <c r="AF49" s="26" t="s">
        <v>167</v>
      </c>
      <c r="AG49" s="26" t="s">
        <v>167</v>
      </c>
      <c r="AH49" s="26" t="s">
        <v>167</v>
      </c>
      <c r="AI49" s="26" t="s">
        <v>167</v>
      </c>
      <c r="AJ49" s="26" t="s">
        <v>167</v>
      </c>
      <c r="AK49" s="26">
        <v>5.4609279632568359</v>
      </c>
      <c r="AL49" s="26" t="s">
        <v>18</v>
      </c>
      <c r="AM49" s="26" t="s">
        <v>18</v>
      </c>
      <c r="AN49" s="26" t="s">
        <v>18</v>
      </c>
      <c r="AO49" s="26">
        <v>0</v>
      </c>
      <c r="AP49" s="26" t="s">
        <v>18</v>
      </c>
      <c r="AQ49" s="26" t="s">
        <v>18</v>
      </c>
      <c r="AR49" s="26" t="s">
        <v>18</v>
      </c>
      <c r="AS49" s="26" t="s">
        <v>67</v>
      </c>
      <c r="AT49" s="26" t="s">
        <v>18</v>
      </c>
      <c r="AU49" s="26">
        <v>82</v>
      </c>
      <c r="AV49" s="26">
        <v>6</v>
      </c>
      <c r="AW49" s="26" t="s">
        <v>18</v>
      </c>
      <c r="AX49" s="34">
        <f>K49+L49+M49</f>
        <v>2377.232</v>
      </c>
      <c r="AY49">
        <f>_xlfn.RANK.AVG(AX49,$AX$4:$AX$68,1)</f>
        <v>44</v>
      </c>
      <c r="AZ49">
        <f>_xlfn.RANK.AVG(R49,$R$4:$R$68,0)</f>
        <v>38</v>
      </c>
      <c r="BA49">
        <f>IF(U49=$AZ$2,1,0)</f>
        <v>0</v>
      </c>
      <c r="BC49">
        <f>($BB$2*AY49)+($BC$2*AZ49)+($BD$2*-BA49)</f>
        <v>29</v>
      </c>
      <c r="BD49">
        <f>_xlfn.RANK.AVG(AC49,$AC$4:$AC$68,0)</f>
        <v>19</v>
      </c>
      <c r="BE49">
        <f>_xlfn.RANK.AVG(AB49,$AB$4:$AB$68,0)</f>
        <v>54</v>
      </c>
      <c r="BF49">
        <f>_xlfn.RANK.AVG(Z49,$Z$4:$Z$68,0)</f>
        <v>57</v>
      </c>
      <c r="BG49">
        <f>_xlfn.RANK.AVG(AE49,$AE$4:$AE$68,0)</f>
        <v>54</v>
      </c>
      <c r="BH49">
        <f>($BF$2*BD49)+($BG$2*BE49)+($BH$2*BF49)+($BI$2*BG49)</f>
        <v>44.25</v>
      </c>
      <c r="BJ49" t="e">
        <f t="shared" ref="BJ49:BJ68" si="1">_xlfn.RANK.AVG(AH49,$AH$4:$AH$68,0)</f>
        <v>#VALUE!</v>
      </c>
      <c r="BK49" t="e">
        <f>_xlfn.RANK.AVG(AI49,$AI$4:$AI$68,0)</f>
        <v>#VALUE!</v>
      </c>
      <c r="BL49" t="e">
        <f>$BK$2*BJ49+$BL$2*BK49</f>
        <v>#VALUE!</v>
      </c>
      <c r="BM49" t="e">
        <f>(1/3)*BC49+(1/3)*BH49+(1/3)*BL49</f>
        <v>#VALUE!</v>
      </c>
    </row>
    <row r="50" spans="1:65">
      <c r="A50" s="27" t="s">
        <v>992</v>
      </c>
      <c r="B50" s="27" t="s">
        <v>993</v>
      </c>
      <c r="C50" s="28">
        <v>17084734593.449997</v>
      </c>
      <c r="D50" s="29">
        <v>133.94999694824219</v>
      </c>
      <c r="E50" s="29">
        <v>17.235771179199219</v>
      </c>
      <c r="F50" s="29">
        <v>5.2008059140308482</v>
      </c>
      <c r="G50" s="29">
        <v>32086999552</v>
      </c>
      <c r="H50" s="29">
        <v>11.839999794960022</v>
      </c>
      <c r="I50" s="29" t="s">
        <v>31</v>
      </c>
      <c r="J50" s="29" t="s">
        <v>468</v>
      </c>
      <c r="K50" s="30">
        <v>53.817999999999998</v>
      </c>
      <c r="L50" s="30">
        <v>1911.386</v>
      </c>
      <c r="M50" s="30">
        <v>424.03699999999998</v>
      </c>
      <c r="N50" s="26" t="s">
        <v>122</v>
      </c>
      <c r="O50" s="30">
        <v>1840.010009765625</v>
      </c>
      <c r="P50" s="30">
        <v>53.023168974860958</v>
      </c>
      <c r="Q50" s="30" t="s">
        <v>167</v>
      </c>
      <c r="R50" s="30" t="s">
        <v>167</v>
      </c>
      <c r="S50" s="26" t="s">
        <v>114</v>
      </c>
      <c r="T50" s="26" t="s">
        <v>114</v>
      </c>
      <c r="U50" s="26" t="s">
        <v>114</v>
      </c>
      <c r="V50" s="26" t="s">
        <v>114</v>
      </c>
      <c r="W50" s="26">
        <v>10</v>
      </c>
      <c r="X50" s="26">
        <v>80</v>
      </c>
      <c r="Y50" s="26">
        <v>62</v>
      </c>
      <c r="Z50" s="26">
        <v>20</v>
      </c>
      <c r="AA50" s="26">
        <v>75</v>
      </c>
      <c r="AB50" s="26">
        <v>6.9767646789550781</v>
      </c>
      <c r="AC50" s="26">
        <v>8.4227371215820313</v>
      </c>
      <c r="AD50" s="26">
        <v>6.4307537078857422</v>
      </c>
      <c r="AE50" s="26">
        <v>9.130497932434082</v>
      </c>
      <c r="AF50" s="26">
        <v>0</v>
      </c>
      <c r="AG50" s="26">
        <v>6.4994640350341797</v>
      </c>
      <c r="AH50" s="26">
        <v>10</v>
      </c>
      <c r="AI50" s="26" t="s">
        <v>167</v>
      </c>
      <c r="AJ50" s="26" t="s">
        <v>167</v>
      </c>
      <c r="AK50" s="26">
        <v>4.6450228691101074</v>
      </c>
      <c r="AL50" s="26" t="s">
        <v>18</v>
      </c>
      <c r="AM50" s="26" t="s">
        <v>18</v>
      </c>
      <c r="AN50" s="26">
        <v>41</v>
      </c>
      <c r="AO50" s="26">
        <v>0</v>
      </c>
      <c r="AP50" s="26" t="s">
        <v>18</v>
      </c>
      <c r="AQ50" s="26" t="s">
        <v>18</v>
      </c>
      <c r="AR50" s="26" t="s">
        <v>18</v>
      </c>
      <c r="AS50" s="26" t="s">
        <v>66</v>
      </c>
      <c r="AT50" s="26" t="s">
        <v>18</v>
      </c>
      <c r="AU50" s="26">
        <v>83</v>
      </c>
      <c r="AV50" s="26">
        <v>8</v>
      </c>
      <c r="AW50" s="26" t="s">
        <v>114</v>
      </c>
      <c r="AX50" s="34">
        <f>K50+L50+M50</f>
        <v>2389.241</v>
      </c>
      <c r="AY50">
        <f>_xlfn.RANK.AVG(AX50,$AX$4:$AX$68,1)</f>
        <v>45</v>
      </c>
      <c r="AZ50" t="e">
        <f>_xlfn.RANK.AVG(R50,$R$4:$R$68,0)</f>
        <v>#VALUE!</v>
      </c>
      <c r="BA50">
        <f>IF(U50=$AZ$2,1,0)</f>
        <v>1</v>
      </c>
      <c r="BC50" t="e">
        <f>($BB$2*AY50)+($BC$2*AZ50)+($BD$2*-BA50)</f>
        <v>#VALUE!</v>
      </c>
      <c r="BD50">
        <f>_xlfn.RANK.AVG(AC50,$AC$4:$AC$68,0)</f>
        <v>14</v>
      </c>
      <c r="BE50">
        <f>_xlfn.RANK.AVG(AB50,$AB$4:$AB$68,0)</f>
        <v>33</v>
      </c>
      <c r="BF50">
        <f>_xlfn.RANK.AVG(Z50,$Z$4:$Z$68,0)</f>
        <v>63.5</v>
      </c>
      <c r="BG50">
        <f>_xlfn.RANK.AVG(AE50,$AE$4:$AE$68,0)</f>
        <v>10</v>
      </c>
      <c r="BH50">
        <f>($BF$2*BD50)+($BG$2*BE50)+($BH$2*BF50)+($BI$2*BG50)</f>
        <v>30.324999999999999</v>
      </c>
      <c r="BJ50">
        <f t="shared" si="1"/>
        <v>1</v>
      </c>
      <c r="BK50" t="e">
        <f>_xlfn.RANK.AVG(AI50,$AI$4:$AI$68,0)</f>
        <v>#VALUE!</v>
      </c>
      <c r="BL50" t="e">
        <f>$BK$2*BJ50+$BL$2*BK50</f>
        <v>#VALUE!</v>
      </c>
      <c r="BM50" t="e">
        <f>(1/3)*BC50+(1/3)*BH50+(1/3)*BL50</f>
        <v>#VALUE!</v>
      </c>
    </row>
    <row r="51" spans="1:65">
      <c r="A51" s="17" t="s">
        <v>290</v>
      </c>
      <c r="B51" s="17" t="s">
        <v>291</v>
      </c>
      <c r="C51" s="18">
        <v>158407005513.33002</v>
      </c>
      <c r="D51" s="14">
        <v>174.21000671386719</v>
      </c>
      <c r="E51" s="14">
        <v>24.930076599121094</v>
      </c>
      <c r="F51" s="14">
        <v>3.0197984870012462</v>
      </c>
      <c r="G51" s="14">
        <v>17518999296</v>
      </c>
      <c r="H51" s="14">
        <v>7.1322029829025269</v>
      </c>
      <c r="I51" s="16" t="s">
        <v>31</v>
      </c>
      <c r="J51" s="16" t="s">
        <v>178</v>
      </c>
      <c r="K51" s="15">
        <v>1124.528</v>
      </c>
      <c r="L51" s="15">
        <v>1328.587</v>
      </c>
      <c r="M51" s="15">
        <v>11.92</v>
      </c>
      <c r="N51" s="16" t="s">
        <v>118</v>
      </c>
      <c r="O51" s="15" t="s">
        <v>18</v>
      </c>
      <c r="P51" s="15" t="s">
        <v>18</v>
      </c>
      <c r="Q51" s="15">
        <v>2.3741676807403564</v>
      </c>
      <c r="R51" s="15">
        <v>5.2091007232666016</v>
      </c>
      <c r="S51" s="16" t="s">
        <v>18</v>
      </c>
      <c r="T51" s="16" t="s">
        <v>18</v>
      </c>
      <c r="U51" s="16" t="s">
        <v>18</v>
      </c>
      <c r="V51" s="16" t="s">
        <v>18</v>
      </c>
      <c r="W51" s="16">
        <v>13</v>
      </c>
      <c r="X51" s="16">
        <v>83.333297729492188</v>
      </c>
      <c r="Y51" s="16">
        <v>62.769199371337891</v>
      </c>
      <c r="Z51" s="16">
        <v>30.769199371337891</v>
      </c>
      <c r="AA51" s="16">
        <v>90</v>
      </c>
      <c r="AB51" s="16">
        <v>5.8439998626708984</v>
      </c>
      <c r="AC51" s="16">
        <v>8.3084316253662109</v>
      </c>
      <c r="AD51" s="16">
        <v>6.9416799545288086</v>
      </c>
      <c r="AE51" s="16">
        <v>7.8761181831359863</v>
      </c>
      <c r="AF51" s="16">
        <v>3</v>
      </c>
      <c r="AG51" s="16" t="s">
        <v>167</v>
      </c>
      <c r="AH51" s="16">
        <v>3.0608470439910889</v>
      </c>
      <c r="AI51" s="16" t="s">
        <v>167</v>
      </c>
      <c r="AJ51" s="16" t="s">
        <v>167</v>
      </c>
      <c r="AK51" s="16">
        <v>3</v>
      </c>
      <c r="AL51" s="16">
        <v>8.1000003814697266</v>
      </c>
      <c r="AM51" s="16" t="s">
        <v>18</v>
      </c>
      <c r="AN51" s="16" t="s">
        <v>18</v>
      </c>
      <c r="AO51" s="16" t="s">
        <v>18</v>
      </c>
      <c r="AP51" s="16" t="s">
        <v>18</v>
      </c>
      <c r="AQ51" s="16" t="s">
        <v>18</v>
      </c>
      <c r="AR51" s="16" t="s">
        <v>18</v>
      </c>
      <c r="AS51" s="16" t="s">
        <v>68</v>
      </c>
      <c r="AT51" s="16" t="s">
        <v>18</v>
      </c>
      <c r="AU51" s="16">
        <v>70</v>
      </c>
      <c r="AV51" s="16">
        <v>8</v>
      </c>
      <c r="AW51" s="16" t="s">
        <v>18</v>
      </c>
      <c r="AX51" s="34">
        <f>K51+L51+M51</f>
        <v>2465.0349999999999</v>
      </c>
      <c r="AY51">
        <f>_xlfn.RANK.AVG(AX51,$AX$4:$AX$68,1)</f>
        <v>46</v>
      </c>
      <c r="AZ51">
        <f>_xlfn.RANK.AVG(R51,$R$4:$R$68,0)</f>
        <v>35</v>
      </c>
      <c r="BA51">
        <f>IF(U51=$AZ$2,1,0)</f>
        <v>0</v>
      </c>
      <c r="BC51">
        <f>($BB$2*AY51)+($BC$2*AZ51)+($BD$2*-BA51)</f>
        <v>28.900000000000002</v>
      </c>
      <c r="BD51">
        <f>_xlfn.RANK.AVG(AC51,$AC$4:$AC$68,0)</f>
        <v>23</v>
      </c>
      <c r="BE51">
        <f>_xlfn.RANK.AVG(AB51,$AB$4:$AB$68,0)</f>
        <v>51</v>
      </c>
      <c r="BF51">
        <f>_xlfn.RANK.AVG(Z51,$Z$4:$Z$68,0)</f>
        <v>33.5</v>
      </c>
      <c r="BG51">
        <f>_xlfn.RANK.AVG(AE51,$AE$4:$AE$68,0)</f>
        <v>50</v>
      </c>
      <c r="BH51">
        <f>($BF$2*BD51)+($BG$2*BE51)+($BH$2*BF51)+($BI$2*BG51)</f>
        <v>38.024999999999999</v>
      </c>
      <c r="BJ51">
        <f t="shared" si="1"/>
        <v>39</v>
      </c>
      <c r="BK51" t="e">
        <f>_xlfn.RANK.AVG(AI51,$AI$4:$AI$68,0)</f>
        <v>#VALUE!</v>
      </c>
      <c r="BL51" t="e">
        <f>$BK$2*BJ51+$BL$2*BK51</f>
        <v>#VALUE!</v>
      </c>
      <c r="BM51" t="e">
        <f>(1/3)*BC51+(1/3)*BH51+(1/3)*BL51</f>
        <v>#VALUE!</v>
      </c>
    </row>
    <row r="52" spans="1:65">
      <c r="A52" s="17" t="s">
        <v>265</v>
      </c>
      <c r="B52" s="17" t="s">
        <v>266</v>
      </c>
      <c r="C52" s="18">
        <v>188938800000.00003</v>
      </c>
      <c r="D52" s="14">
        <v>169.30000305175781</v>
      </c>
      <c r="E52" s="14">
        <v>23.270195007324219</v>
      </c>
      <c r="F52" s="14">
        <v>17.658190303227993</v>
      </c>
      <c r="G52" s="14">
        <v>36291999232</v>
      </c>
      <c r="H52" s="14">
        <v>6.9600000381469727</v>
      </c>
      <c r="I52" s="16" t="s">
        <v>31</v>
      </c>
      <c r="J52" s="16" t="s">
        <v>178</v>
      </c>
      <c r="K52" s="15">
        <v>111.276</v>
      </c>
      <c r="L52" s="15">
        <v>329.43900000000002</v>
      </c>
      <c r="M52" s="15">
        <v>2326.0050000000001</v>
      </c>
      <c r="N52" s="16" t="s">
        <v>122</v>
      </c>
      <c r="O52" s="15" t="s">
        <v>18</v>
      </c>
      <c r="P52" s="15" t="s">
        <v>18</v>
      </c>
      <c r="Q52" s="15">
        <v>9.4101762771606445</v>
      </c>
      <c r="R52" s="15">
        <v>6.9304108619689941</v>
      </c>
      <c r="S52" s="16" t="s">
        <v>114</v>
      </c>
      <c r="T52" s="16" t="s">
        <v>114</v>
      </c>
      <c r="U52" s="16" t="s">
        <v>114</v>
      </c>
      <c r="V52" s="16" t="s">
        <v>114</v>
      </c>
      <c r="W52" s="16">
        <v>12</v>
      </c>
      <c r="X52" s="16">
        <v>91.666702270507813</v>
      </c>
      <c r="Y52" s="16">
        <v>61.5</v>
      </c>
      <c r="Z52" s="16">
        <v>33.333301544189453</v>
      </c>
      <c r="AA52" s="16">
        <v>98</v>
      </c>
      <c r="AB52" s="16">
        <v>8.1948413848876953</v>
      </c>
      <c r="AC52" s="16">
        <v>8.3895025253295898</v>
      </c>
      <c r="AD52" s="16">
        <v>6.7318439483642578</v>
      </c>
      <c r="AE52" s="16">
        <v>8.4611530303955078</v>
      </c>
      <c r="AF52" s="16">
        <v>6.5270452499389648</v>
      </c>
      <c r="AG52" s="16" t="s">
        <v>167</v>
      </c>
      <c r="AH52" s="16">
        <v>6.1950788497924805</v>
      </c>
      <c r="AI52" s="16" t="s">
        <v>167</v>
      </c>
      <c r="AJ52" s="16" t="s">
        <v>167</v>
      </c>
      <c r="AK52" s="16">
        <v>10</v>
      </c>
      <c r="AL52" s="16">
        <v>8.6000003814697266</v>
      </c>
      <c r="AM52" s="16">
        <v>0.49344979820834167</v>
      </c>
      <c r="AN52" s="16">
        <v>22.899999618530273</v>
      </c>
      <c r="AO52" s="16" t="s">
        <v>18</v>
      </c>
      <c r="AP52" s="16" t="s">
        <v>18</v>
      </c>
      <c r="AQ52" s="16" t="s">
        <v>18</v>
      </c>
      <c r="AR52" s="16" t="s">
        <v>18</v>
      </c>
      <c r="AS52" s="16" t="s">
        <v>66</v>
      </c>
      <c r="AT52" s="16" t="s">
        <v>18</v>
      </c>
      <c r="AU52" s="16">
        <v>92</v>
      </c>
      <c r="AV52" s="16">
        <v>1</v>
      </c>
      <c r="AW52" s="16" t="s">
        <v>114</v>
      </c>
      <c r="AX52" s="34">
        <f>K52+L52+M52</f>
        <v>2766.7200000000003</v>
      </c>
      <c r="AY52">
        <f>_xlfn.RANK.AVG(AX52,$AX$4:$AX$68,1)</f>
        <v>48</v>
      </c>
      <c r="AZ52">
        <f>_xlfn.RANK.AVG(R52,$R$4:$R$68,0)</f>
        <v>14</v>
      </c>
      <c r="BA52">
        <f>IF(U52=$AZ$2,1,0)</f>
        <v>1</v>
      </c>
      <c r="BC52">
        <f>($BB$2*AY52)+($BC$2*AZ52)+($BD$2*-BA52)</f>
        <v>23.1</v>
      </c>
      <c r="BD52">
        <f>_xlfn.RANK.AVG(AC52,$AC$4:$AC$68,0)</f>
        <v>17</v>
      </c>
      <c r="BE52">
        <f>_xlfn.RANK.AVG(AB52,$AB$4:$AB$68,0)</f>
        <v>11</v>
      </c>
      <c r="BF52">
        <f>_xlfn.RANK.AVG(Z52,$Z$4:$Z$68,0)</f>
        <v>25.5</v>
      </c>
      <c r="BG52">
        <f>_xlfn.RANK.AVG(AE52,$AE$4:$AE$68,0)</f>
        <v>32</v>
      </c>
      <c r="BH52">
        <f>($BF$2*BD52)+($BG$2*BE52)+($BH$2*BF52)+($BI$2*BG52)</f>
        <v>20.625</v>
      </c>
      <c r="BJ52">
        <f t="shared" si="1"/>
        <v>7</v>
      </c>
      <c r="BK52" t="e">
        <f>_xlfn.RANK.AVG(AI52,$AI$4:$AI$68,0)</f>
        <v>#VALUE!</v>
      </c>
      <c r="BL52" t="e">
        <f>$BK$2*BJ52+$BL$2*BK52</f>
        <v>#VALUE!</v>
      </c>
      <c r="BM52" t="e">
        <f>(1/3)*BC52+(1/3)*BH52+(1/3)*BL52</f>
        <v>#VALUE!</v>
      </c>
    </row>
    <row r="53" spans="1:65">
      <c r="A53" s="27" t="s">
        <v>605</v>
      </c>
      <c r="B53" s="27" t="s">
        <v>606</v>
      </c>
      <c r="C53" s="28">
        <v>44849964871.880005</v>
      </c>
      <c r="D53" s="29">
        <v>145.24000549316406</v>
      </c>
      <c r="E53" s="29">
        <v>13.132193565368652</v>
      </c>
      <c r="F53" s="29">
        <v>3.7996649734313603</v>
      </c>
      <c r="G53" s="29">
        <v>16024000256</v>
      </c>
      <c r="H53" s="29">
        <v>10.620000123977661</v>
      </c>
      <c r="I53" s="29" t="s">
        <v>31</v>
      </c>
      <c r="J53" s="29" t="s">
        <v>468</v>
      </c>
      <c r="K53" s="30">
        <v>59.72</v>
      </c>
      <c r="L53" s="30">
        <v>458.69799999999998</v>
      </c>
      <c r="M53" s="30">
        <v>2421.8829999999998</v>
      </c>
      <c r="N53" s="26" t="s">
        <v>118</v>
      </c>
      <c r="O53" s="30" t="s">
        <v>18</v>
      </c>
      <c r="P53" s="30" t="s">
        <v>18</v>
      </c>
      <c r="Q53" s="30" t="s">
        <v>167</v>
      </c>
      <c r="R53" s="30">
        <v>7.5202298164367676</v>
      </c>
      <c r="S53" s="26" t="s">
        <v>18</v>
      </c>
      <c r="T53" s="26" t="s">
        <v>18</v>
      </c>
      <c r="U53" s="26" t="s">
        <v>18</v>
      </c>
      <c r="V53" s="26" t="s">
        <v>18</v>
      </c>
      <c r="W53" s="26">
        <v>11</v>
      </c>
      <c r="X53" s="26">
        <v>83.333297729492188</v>
      </c>
      <c r="Y53" s="26">
        <v>60.272701263427734</v>
      </c>
      <c r="Z53" s="26">
        <v>36.363601684570313</v>
      </c>
      <c r="AA53" s="26">
        <v>90</v>
      </c>
      <c r="AB53" s="26">
        <v>5.8773689270019531</v>
      </c>
      <c r="AC53" s="26">
        <v>8.3953580856323242</v>
      </c>
      <c r="AD53" s="26">
        <v>7.608522891998291</v>
      </c>
      <c r="AE53" s="26">
        <v>9.7374801635742188</v>
      </c>
      <c r="AF53" s="26">
        <v>2</v>
      </c>
      <c r="AG53" s="26" t="s">
        <v>167</v>
      </c>
      <c r="AH53" s="26" t="s">
        <v>167</v>
      </c>
      <c r="AI53" s="26" t="s">
        <v>167</v>
      </c>
      <c r="AJ53" s="26" t="s">
        <v>167</v>
      </c>
      <c r="AK53" s="26" t="s">
        <v>167</v>
      </c>
      <c r="AL53" s="26" t="s">
        <v>18</v>
      </c>
      <c r="AM53" s="26" t="s">
        <v>18</v>
      </c>
      <c r="AN53" s="26">
        <v>40</v>
      </c>
      <c r="AO53" s="26" t="s">
        <v>18</v>
      </c>
      <c r="AP53" s="26" t="s">
        <v>18</v>
      </c>
      <c r="AQ53" s="26" t="s">
        <v>114</v>
      </c>
      <c r="AR53" s="26" t="s">
        <v>18</v>
      </c>
      <c r="AS53" s="26" t="s">
        <v>66</v>
      </c>
      <c r="AT53" s="26" t="s">
        <v>18</v>
      </c>
      <c r="AU53" s="26">
        <v>94</v>
      </c>
      <c r="AV53" s="26">
        <v>4</v>
      </c>
      <c r="AW53" s="26" t="s">
        <v>18</v>
      </c>
      <c r="AX53" s="34">
        <f>K53+L53+M53</f>
        <v>2940.3009999999999</v>
      </c>
      <c r="AY53">
        <f>_xlfn.RANK.AVG(AX53,$AX$4:$AX$68,1)</f>
        <v>49</v>
      </c>
      <c r="AZ53">
        <f>_xlfn.RANK.AVG(R53,$R$4:$R$68,0)</f>
        <v>10</v>
      </c>
      <c r="BA53">
        <f>IF(U53=$AZ$2,1,0)</f>
        <v>0</v>
      </c>
      <c r="BC53">
        <f>($BB$2*AY53)+($BC$2*AZ53)+($BD$2*-BA53)</f>
        <v>22.6</v>
      </c>
      <c r="BD53">
        <f>_xlfn.RANK.AVG(AC53,$AC$4:$AC$68,0)</f>
        <v>16</v>
      </c>
      <c r="BE53">
        <f>_xlfn.RANK.AVG(AB53,$AB$4:$AB$68,0)</f>
        <v>50</v>
      </c>
      <c r="BF53">
        <f>_xlfn.RANK.AVG(Z53,$Z$4:$Z$68,0)</f>
        <v>17</v>
      </c>
      <c r="BG53">
        <f>_xlfn.RANK.AVG(AE53,$AE$4:$AE$68,0)</f>
        <v>3</v>
      </c>
      <c r="BH53">
        <f>($BF$2*BD53)+($BG$2*BE53)+($BH$2*BF53)+($BI$2*BG53)</f>
        <v>22.150000000000002</v>
      </c>
      <c r="BJ53" t="e">
        <f t="shared" si="1"/>
        <v>#VALUE!</v>
      </c>
      <c r="BK53" t="e">
        <f>_xlfn.RANK.AVG(AI53,$AI$4:$AI$68,0)</f>
        <v>#VALUE!</v>
      </c>
      <c r="BL53" t="e">
        <f>$BK$2*BJ53+$BL$2*BK53</f>
        <v>#VALUE!</v>
      </c>
      <c r="BM53" t="e">
        <f>(1/3)*BC53+(1/3)*BH53+(1/3)*BL53</f>
        <v>#VALUE!</v>
      </c>
    </row>
    <row r="54" spans="1:65">
      <c r="A54" s="17" t="s">
        <v>176</v>
      </c>
      <c r="B54" s="17" t="s">
        <v>177</v>
      </c>
      <c r="C54" s="18">
        <v>2258900000000</v>
      </c>
      <c r="D54" s="14">
        <v>903.55999755859375</v>
      </c>
      <c r="E54" s="14">
        <v>74.920578002929688</v>
      </c>
      <c r="F54" s="14">
        <v>82.464770530684945</v>
      </c>
      <c r="G54" s="14">
        <v>60921998848</v>
      </c>
      <c r="H54" s="14">
        <v>12.060000002384186</v>
      </c>
      <c r="I54" s="16" t="s">
        <v>31</v>
      </c>
      <c r="J54" s="16" t="s">
        <v>178</v>
      </c>
      <c r="K54" s="15">
        <v>16.192</v>
      </c>
      <c r="L54" s="15">
        <v>187.51599999999999</v>
      </c>
      <c r="M54" s="15">
        <v>2744.096</v>
      </c>
      <c r="N54" s="16" t="s">
        <v>118</v>
      </c>
      <c r="O54" s="15" t="s">
        <v>18</v>
      </c>
      <c r="P54" s="15" t="s">
        <v>18</v>
      </c>
      <c r="Q54" s="15">
        <v>5.8336544036865234</v>
      </c>
      <c r="R54" s="15">
        <v>7.5720505714416504</v>
      </c>
      <c r="S54" s="16" t="s">
        <v>114</v>
      </c>
      <c r="T54" s="16" t="s">
        <v>18</v>
      </c>
      <c r="U54" s="16" t="s">
        <v>114</v>
      </c>
      <c r="V54" s="16" t="s">
        <v>18</v>
      </c>
      <c r="W54" s="16">
        <v>14</v>
      </c>
      <c r="X54" s="16" t="s">
        <v>18</v>
      </c>
      <c r="Y54" s="16">
        <v>65.5</v>
      </c>
      <c r="Z54" s="16">
        <v>28.571399688720703</v>
      </c>
      <c r="AA54" s="16" t="s">
        <v>18</v>
      </c>
      <c r="AB54" s="16">
        <v>6.0693812370300293</v>
      </c>
      <c r="AC54" s="16">
        <v>7.2671060562133789</v>
      </c>
      <c r="AD54" s="16">
        <v>5.4360809326171875</v>
      </c>
      <c r="AE54" s="16">
        <v>8.9895801544189453</v>
      </c>
      <c r="AF54" s="16">
        <v>3.9702749252319336</v>
      </c>
      <c r="AG54" s="16" t="s">
        <v>167</v>
      </c>
      <c r="AH54" s="16">
        <v>5.9892158508300781</v>
      </c>
      <c r="AI54" s="16" t="s">
        <v>167</v>
      </c>
      <c r="AJ54" s="16" t="s">
        <v>167</v>
      </c>
      <c r="AK54" s="16">
        <v>10</v>
      </c>
      <c r="AL54" s="16">
        <v>2.7000000476837158</v>
      </c>
      <c r="AM54" s="16" t="s">
        <v>18</v>
      </c>
      <c r="AN54" s="16">
        <v>20</v>
      </c>
      <c r="AO54" s="16" t="s">
        <v>18</v>
      </c>
      <c r="AP54" s="16" t="s">
        <v>18</v>
      </c>
      <c r="AQ54" s="16" t="s">
        <v>18</v>
      </c>
      <c r="AR54" s="16" t="s">
        <v>18</v>
      </c>
      <c r="AS54" s="16" t="s">
        <v>68</v>
      </c>
      <c r="AT54" s="16" t="s">
        <v>18</v>
      </c>
      <c r="AU54" s="16">
        <v>91</v>
      </c>
      <c r="AV54" s="16">
        <v>8</v>
      </c>
      <c r="AW54" s="16" t="s">
        <v>18</v>
      </c>
      <c r="AX54" s="34">
        <f>K54+L54+M54</f>
        <v>2947.8040000000001</v>
      </c>
      <c r="AY54">
        <f>_xlfn.RANK.AVG(AX54,$AX$4:$AX$68,1)</f>
        <v>50</v>
      </c>
      <c r="AZ54">
        <f>_xlfn.RANK.AVG(R54,$R$4:$R$68,0)</f>
        <v>9</v>
      </c>
      <c r="BA54">
        <f>IF(U54=$AZ$2,1,0)</f>
        <v>1</v>
      </c>
      <c r="BC54">
        <f>($BB$2*AY54)+($BC$2*AZ54)+($BD$2*-BA54)</f>
        <v>22.4</v>
      </c>
      <c r="BD54">
        <f>_xlfn.RANK.AVG(AC54,$AC$4:$AC$68,0)</f>
        <v>52</v>
      </c>
      <c r="BE54">
        <f>_xlfn.RANK.AVG(AB54,$AB$4:$AB$68,0)</f>
        <v>45</v>
      </c>
      <c r="BF54">
        <f>_xlfn.RANK.AVG(Z54,$Z$4:$Z$68,0)</f>
        <v>44</v>
      </c>
      <c r="BG54">
        <f>_xlfn.RANK.AVG(AE54,$AE$4:$AE$68,0)</f>
        <v>14</v>
      </c>
      <c r="BH54">
        <f>($BF$2*BD54)+($BG$2*BE54)+($BH$2*BF54)+($BI$2*BG54)</f>
        <v>40.65</v>
      </c>
      <c r="BJ54">
        <f t="shared" si="1"/>
        <v>12</v>
      </c>
      <c r="BK54" t="e">
        <f>_xlfn.RANK.AVG(AI54,$AI$4:$AI$68,0)</f>
        <v>#VALUE!</v>
      </c>
      <c r="BL54" t="e">
        <f>$BK$2*BJ54+$BL$2*BK54</f>
        <v>#VALUE!</v>
      </c>
      <c r="BM54" t="e">
        <f>(1/3)*BC54+(1/3)*BH54+(1/3)*BL54</f>
        <v>#VALUE!</v>
      </c>
    </row>
    <row r="55" spans="1:65">
      <c r="A55" s="17" t="s">
        <v>466</v>
      </c>
      <c r="B55" s="17" t="s">
        <v>467</v>
      </c>
      <c r="C55" s="18">
        <v>69193257293.550003</v>
      </c>
      <c r="D55" s="14">
        <v>115.34999847412109</v>
      </c>
      <c r="E55" s="14">
        <v>37.585029602050781</v>
      </c>
      <c r="F55" s="14">
        <v>16.595946861357813</v>
      </c>
      <c r="G55" s="14">
        <v>12554600192</v>
      </c>
      <c r="H55" s="14">
        <v>3.2300000190734863</v>
      </c>
      <c r="I55" s="16" t="s">
        <v>31</v>
      </c>
      <c r="J55" s="16" t="s">
        <v>468</v>
      </c>
      <c r="K55" s="15">
        <v>50.43</v>
      </c>
      <c r="L55" s="15">
        <v>343.38799999999998</v>
      </c>
      <c r="M55" s="15">
        <v>2791.761</v>
      </c>
      <c r="N55" s="16" t="s">
        <v>118</v>
      </c>
      <c r="O55" s="15" t="s">
        <v>18</v>
      </c>
      <c r="P55" s="15" t="s">
        <v>18</v>
      </c>
      <c r="Q55" s="15" t="s">
        <v>167</v>
      </c>
      <c r="R55" s="15">
        <v>6.7038278579711914</v>
      </c>
      <c r="S55" s="16" t="s">
        <v>18</v>
      </c>
      <c r="T55" s="16" t="s">
        <v>18</v>
      </c>
      <c r="U55" s="16" t="s">
        <v>18</v>
      </c>
      <c r="V55" s="16" t="s">
        <v>18</v>
      </c>
      <c r="W55" s="16">
        <v>9</v>
      </c>
      <c r="X55" s="16" t="s">
        <v>18</v>
      </c>
      <c r="Y55" s="16">
        <v>66.55560302734375</v>
      </c>
      <c r="Z55" s="16">
        <v>33.333301544189453</v>
      </c>
      <c r="AA55" s="16" t="s">
        <v>18</v>
      </c>
      <c r="AB55" s="16">
        <v>5.9407134056091309</v>
      </c>
      <c r="AC55" s="16">
        <v>7.8867058753967285</v>
      </c>
      <c r="AD55" s="16">
        <v>8.4430704116821289</v>
      </c>
      <c r="AE55" s="16">
        <v>6.7620162963867188</v>
      </c>
      <c r="AF55" s="16">
        <v>3</v>
      </c>
      <c r="AG55" s="16" t="s">
        <v>167</v>
      </c>
      <c r="AH55" s="16" t="s">
        <v>167</v>
      </c>
      <c r="AI55" s="16" t="s">
        <v>167</v>
      </c>
      <c r="AJ55" s="16" t="s">
        <v>167</v>
      </c>
      <c r="AK55" s="16" t="s">
        <v>167</v>
      </c>
      <c r="AL55" s="16" t="s">
        <v>18</v>
      </c>
      <c r="AM55" s="16">
        <v>0.51999999999999991</v>
      </c>
      <c r="AN55" s="16">
        <v>50</v>
      </c>
      <c r="AO55" s="16" t="s">
        <v>18</v>
      </c>
      <c r="AP55" s="16" t="s">
        <v>18</v>
      </c>
      <c r="AQ55" s="16" t="s">
        <v>18</v>
      </c>
      <c r="AR55" s="16" t="s">
        <v>18</v>
      </c>
      <c r="AS55" s="16" t="s">
        <v>66</v>
      </c>
      <c r="AT55" s="16" t="s">
        <v>18</v>
      </c>
      <c r="AU55" s="16">
        <v>87</v>
      </c>
      <c r="AV55" s="16">
        <v>7</v>
      </c>
      <c r="AW55" s="16" t="s">
        <v>18</v>
      </c>
      <c r="AX55" s="34">
        <f>K55+L55+M55</f>
        <v>3185.5789999999997</v>
      </c>
      <c r="AY55">
        <f>_xlfn.RANK.AVG(AX55,$AX$4:$AX$68,1)</f>
        <v>51</v>
      </c>
      <c r="AZ55">
        <f>_xlfn.RANK.AVG(R55,$R$4:$R$68,0)</f>
        <v>18</v>
      </c>
      <c r="BA55">
        <f>IF(U55=$AZ$2,1,0)</f>
        <v>0</v>
      </c>
      <c r="BC55">
        <f>($BB$2*AY55)+($BC$2*AZ55)+($BD$2*-BA55)</f>
        <v>25.8</v>
      </c>
      <c r="BD55">
        <f>_xlfn.RANK.AVG(AC55,$AC$4:$AC$68,0)</f>
        <v>39</v>
      </c>
      <c r="BE55">
        <f>_xlfn.RANK.AVG(AB55,$AB$4:$AB$68,0)</f>
        <v>47</v>
      </c>
      <c r="BF55">
        <f>_xlfn.RANK.AVG(Z55,$Z$4:$Z$68,0)</f>
        <v>25.5</v>
      </c>
      <c r="BG55">
        <f>_xlfn.RANK.AVG(AE55,$AE$4:$AE$68,0)</f>
        <v>65</v>
      </c>
      <c r="BH55">
        <f>($BF$2*BD55)+($BG$2*BE55)+($BH$2*BF55)+($BI$2*BG55)</f>
        <v>42.825000000000003</v>
      </c>
      <c r="BJ55" t="e">
        <f t="shared" si="1"/>
        <v>#VALUE!</v>
      </c>
      <c r="BK55" t="e">
        <f>_xlfn.RANK.AVG(AI55,$AI$4:$AI$68,0)</f>
        <v>#VALUE!</v>
      </c>
      <c r="BL55" t="e">
        <f>$BK$2*BJ55+$BL$2*BK55</f>
        <v>#VALUE!</v>
      </c>
      <c r="BM55" t="e">
        <f>(1/3)*BC55+(1/3)*BH55+(1/3)*BL55</f>
        <v>#VALUE!</v>
      </c>
    </row>
    <row r="56" spans="1:65">
      <c r="A56" s="17" t="s">
        <v>387</v>
      </c>
      <c r="B56" s="17" t="s">
        <v>388</v>
      </c>
      <c r="C56" s="18">
        <v>94470171579.070007</v>
      </c>
      <c r="D56" s="14">
        <v>698.57000732421875</v>
      </c>
      <c r="E56" s="14">
        <v>30.669057846069336</v>
      </c>
      <c r="F56" s="14">
        <v>20.440848675846034</v>
      </c>
      <c r="G56" s="14">
        <v>9671426816</v>
      </c>
      <c r="H56" s="14">
        <v>19.789999961853027</v>
      </c>
      <c r="I56" s="16" t="s">
        <v>31</v>
      </c>
      <c r="J56" s="16" t="s">
        <v>178</v>
      </c>
      <c r="K56" s="15">
        <v>6.944</v>
      </c>
      <c r="L56" s="15">
        <v>68.281999999999996</v>
      </c>
      <c r="M56" s="15">
        <v>5039.585</v>
      </c>
      <c r="N56" s="16" t="s">
        <v>122</v>
      </c>
      <c r="O56" s="15">
        <v>76.222000122070313</v>
      </c>
      <c r="P56" s="15">
        <v>7.2619658395563356</v>
      </c>
      <c r="Q56" s="15">
        <v>8.2712116241455078</v>
      </c>
      <c r="R56" s="15">
        <v>7.2561397552490234</v>
      </c>
      <c r="S56" s="16" t="s">
        <v>114</v>
      </c>
      <c r="T56" s="16" t="s">
        <v>114</v>
      </c>
      <c r="U56" s="16" t="s">
        <v>114</v>
      </c>
      <c r="V56" s="16" t="s">
        <v>114</v>
      </c>
      <c r="W56" s="16">
        <v>10</v>
      </c>
      <c r="X56" s="16">
        <v>90</v>
      </c>
      <c r="Y56" s="16">
        <v>63</v>
      </c>
      <c r="Z56" s="16">
        <v>30</v>
      </c>
      <c r="AA56" s="16">
        <v>75</v>
      </c>
      <c r="AB56" s="16">
        <v>6.0225415229797363</v>
      </c>
      <c r="AC56" s="16">
        <v>7.9506664276123047</v>
      </c>
      <c r="AD56" s="16">
        <v>5.5491385459899902</v>
      </c>
      <c r="AE56" s="16">
        <v>7.5390071868896484</v>
      </c>
      <c r="AF56" s="16">
        <v>1.272313117980957</v>
      </c>
      <c r="AG56" s="16" t="s">
        <v>167</v>
      </c>
      <c r="AH56" s="16">
        <v>8.1160774230957031</v>
      </c>
      <c r="AI56" s="16" t="s">
        <v>167</v>
      </c>
      <c r="AJ56" s="16" t="s">
        <v>167</v>
      </c>
      <c r="AK56" s="16">
        <v>3</v>
      </c>
      <c r="AL56" s="16" t="s">
        <v>18</v>
      </c>
      <c r="AM56" s="16" t="s">
        <v>18</v>
      </c>
      <c r="AN56" s="16">
        <v>19</v>
      </c>
      <c r="AO56" s="16">
        <v>0</v>
      </c>
      <c r="AP56" s="16" t="s">
        <v>18</v>
      </c>
      <c r="AQ56" s="16" t="s">
        <v>114</v>
      </c>
      <c r="AR56" s="16" t="s">
        <v>18</v>
      </c>
      <c r="AS56" s="16" t="s">
        <v>66</v>
      </c>
      <c r="AT56" s="16">
        <v>57.750729302887038</v>
      </c>
      <c r="AU56" s="16">
        <v>91</v>
      </c>
      <c r="AV56" s="16">
        <v>4</v>
      </c>
      <c r="AW56" s="16" t="s">
        <v>114</v>
      </c>
      <c r="AX56" s="34">
        <f>K56+L56+M56</f>
        <v>5114.8109999999997</v>
      </c>
      <c r="AY56">
        <f>_xlfn.RANK.AVG(AX56,$AX$4:$AX$68,1)</f>
        <v>52</v>
      </c>
      <c r="AZ56">
        <f>_xlfn.RANK.AVG(R56,$R$4:$R$68,0)</f>
        <v>13</v>
      </c>
      <c r="BA56">
        <f>IF(U56=$AZ$2,1,0)</f>
        <v>1</v>
      </c>
      <c r="BC56">
        <f>($BB$2*AY56)+($BC$2*AZ56)+($BD$2*-BA56)</f>
        <v>24.4</v>
      </c>
      <c r="BD56">
        <f>_xlfn.RANK.AVG(AC56,$AC$4:$AC$68,0)</f>
        <v>35</v>
      </c>
      <c r="BE56">
        <f>_xlfn.RANK.AVG(AB56,$AB$4:$AB$68,0)</f>
        <v>46</v>
      </c>
      <c r="BF56">
        <f>_xlfn.RANK.AVG(Z56,$Z$4:$Z$68,0)</f>
        <v>39</v>
      </c>
      <c r="BG56">
        <f>_xlfn.RANK.AVG(AE56,$AE$4:$AE$68,0)</f>
        <v>58</v>
      </c>
      <c r="BH56">
        <f>($BF$2*BD56)+($BG$2*BE56)+($BH$2*BF56)+($BI$2*BG56)</f>
        <v>43.35</v>
      </c>
      <c r="BJ56">
        <f t="shared" si="1"/>
        <v>2</v>
      </c>
      <c r="BK56" t="e">
        <f>_xlfn.RANK.AVG(AI56,$AI$4:$AI$68,0)</f>
        <v>#VALUE!</v>
      </c>
      <c r="BL56" t="e">
        <f>$BK$2*BJ56+$BL$2*BK56</f>
        <v>#VALUE!</v>
      </c>
      <c r="BM56" t="e">
        <f>(1/3)*BC56+(1/3)*BH56+(1/3)*BL56</f>
        <v>#VALUE!</v>
      </c>
    </row>
    <row r="57" spans="1:65">
      <c r="A57" s="27" t="s">
        <v>920</v>
      </c>
      <c r="B57" s="27" t="s">
        <v>921</v>
      </c>
      <c r="C57" s="28">
        <v>19494973333.449997</v>
      </c>
      <c r="D57" s="29">
        <v>93.050003051757813</v>
      </c>
      <c r="E57" s="29"/>
      <c r="F57" s="29">
        <v>9.8689005137500008</v>
      </c>
      <c r="G57" s="29">
        <v>6471000064</v>
      </c>
      <c r="H57" s="29">
        <v>-3.4999999105930328</v>
      </c>
      <c r="I57" s="29" t="s">
        <v>31</v>
      </c>
      <c r="J57" s="29" t="s">
        <v>175</v>
      </c>
      <c r="K57" s="30">
        <v>234.76599999999999</v>
      </c>
      <c r="L57" s="30">
        <v>642.16300000000001</v>
      </c>
      <c r="M57" s="30">
        <v>4891.2430000000004</v>
      </c>
      <c r="N57" s="26" t="s">
        <v>118</v>
      </c>
      <c r="O57" s="30" t="s">
        <v>18</v>
      </c>
      <c r="P57" s="30" t="s">
        <v>18</v>
      </c>
      <c r="Q57" s="30" t="s">
        <v>167</v>
      </c>
      <c r="R57" s="30" t="s">
        <v>167</v>
      </c>
      <c r="S57" s="26" t="s">
        <v>18</v>
      </c>
      <c r="T57" s="26" t="s">
        <v>18</v>
      </c>
      <c r="U57" s="26" t="s">
        <v>18</v>
      </c>
      <c r="V57" s="26" t="s">
        <v>18</v>
      </c>
      <c r="W57" s="26">
        <v>11</v>
      </c>
      <c r="X57" s="26">
        <v>91.666702270507813</v>
      </c>
      <c r="Y57" s="26">
        <v>59.090900421142578</v>
      </c>
      <c r="Z57" s="26">
        <v>27.272699356079102</v>
      </c>
      <c r="AA57" s="26">
        <v>85</v>
      </c>
      <c r="AB57" s="26">
        <v>8.0531892776489258</v>
      </c>
      <c r="AC57" s="26">
        <v>8.2341852188110352</v>
      </c>
      <c r="AD57" s="26">
        <v>6.829376220703125</v>
      </c>
      <c r="AE57" s="26">
        <v>8.6629533767700195</v>
      </c>
      <c r="AF57" s="26">
        <v>2.9629628658294678</v>
      </c>
      <c r="AG57" s="26">
        <v>3</v>
      </c>
      <c r="AH57" s="26">
        <v>3.9560999870300293</v>
      </c>
      <c r="AI57" s="26">
        <v>10</v>
      </c>
      <c r="AJ57" s="26" t="s">
        <v>167</v>
      </c>
      <c r="AK57" s="26" t="s">
        <v>167</v>
      </c>
      <c r="AL57" s="26" t="s">
        <v>18</v>
      </c>
      <c r="AM57" s="26" t="s">
        <v>18</v>
      </c>
      <c r="AN57" s="26" t="s">
        <v>18</v>
      </c>
      <c r="AO57" s="26" t="s">
        <v>18</v>
      </c>
      <c r="AP57" s="26" t="s">
        <v>18</v>
      </c>
      <c r="AQ57" s="26" t="s">
        <v>18</v>
      </c>
      <c r="AR57" s="26" t="s">
        <v>18</v>
      </c>
      <c r="AS57" s="26" t="s">
        <v>67</v>
      </c>
      <c r="AT57" s="26" t="s">
        <v>18</v>
      </c>
      <c r="AU57" s="26">
        <v>59</v>
      </c>
      <c r="AV57" s="26" t="s">
        <v>18</v>
      </c>
      <c r="AW57" s="26" t="s">
        <v>18</v>
      </c>
      <c r="AX57" s="34">
        <f>K57+L57+M57</f>
        <v>5768.1720000000005</v>
      </c>
      <c r="AY57">
        <f>_xlfn.RANK.AVG(AX57,$AX$4:$AX$68,1)</f>
        <v>53</v>
      </c>
      <c r="AZ57" t="e">
        <f>_xlfn.RANK.AVG(R57,$R$4:$R$68,0)</f>
        <v>#VALUE!</v>
      </c>
      <c r="BA57">
        <f>IF(U57=$AZ$2,1,0)</f>
        <v>0</v>
      </c>
      <c r="BC57" t="e">
        <f>($BB$2*AY57)+($BC$2*AZ57)+($BD$2*-BA57)</f>
        <v>#VALUE!</v>
      </c>
      <c r="BD57">
        <f>_xlfn.RANK.AVG(AC57,$AC$4:$AC$68,0)</f>
        <v>26</v>
      </c>
      <c r="BE57">
        <f>_xlfn.RANK.AVG(AB57,$AB$4:$AB$68,0)</f>
        <v>14</v>
      </c>
      <c r="BF57">
        <f>_xlfn.RANK.AVG(Z57,$Z$4:$Z$68,0)</f>
        <v>48.5</v>
      </c>
      <c r="BG57">
        <f>_xlfn.RANK.AVG(AE57,$AE$4:$AE$68,0)</f>
        <v>24</v>
      </c>
      <c r="BH57">
        <f>($BF$2*BD57)+($BG$2*BE57)+($BH$2*BF57)+($BI$2*BG57)</f>
        <v>28.225000000000001</v>
      </c>
      <c r="BJ57">
        <f t="shared" si="1"/>
        <v>31</v>
      </c>
      <c r="BK57">
        <f>_xlfn.RANK.AVG(AI57,$AI$4:$AI$68,0)</f>
        <v>4</v>
      </c>
      <c r="BL57">
        <f>$BK$2*BJ57+$BL$2*BK57</f>
        <v>14.8</v>
      </c>
      <c r="BM57" t="e">
        <f>(1/3)*BC57+(1/3)*BH57+(1/3)*BL57</f>
        <v>#VALUE!</v>
      </c>
    </row>
    <row r="58" spans="1:65">
      <c r="A58" s="27" t="s">
        <v>862</v>
      </c>
      <c r="B58" s="27" t="s">
        <v>863</v>
      </c>
      <c r="C58" s="28">
        <v>22257494754.959995</v>
      </c>
      <c r="D58" s="29">
        <v>68.239997863769531</v>
      </c>
      <c r="E58" s="29"/>
      <c r="F58" s="29">
        <v>30.303607514917342</v>
      </c>
      <c r="G58" s="29">
        <v>11257000192</v>
      </c>
      <c r="H58" s="29">
        <v>-7.1900001168251038</v>
      </c>
      <c r="I58" s="29" t="s">
        <v>31</v>
      </c>
      <c r="J58" s="29" t="s">
        <v>175</v>
      </c>
      <c r="K58" s="30">
        <v>43.807000000000002</v>
      </c>
      <c r="L58" s="30">
        <v>893.36</v>
      </c>
      <c r="M58" s="30">
        <v>5120.7070000000003</v>
      </c>
      <c r="N58" s="26" t="s">
        <v>118</v>
      </c>
      <c r="O58" s="30" t="s">
        <v>18</v>
      </c>
      <c r="P58" s="30" t="s">
        <v>18</v>
      </c>
      <c r="Q58" s="30" t="s">
        <v>167</v>
      </c>
      <c r="R58" s="30" t="s">
        <v>167</v>
      </c>
      <c r="S58" s="26" t="s">
        <v>18</v>
      </c>
      <c r="T58" s="26" t="s">
        <v>18</v>
      </c>
      <c r="U58" s="26" t="s">
        <v>18</v>
      </c>
      <c r="V58" s="26" t="s">
        <v>18</v>
      </c>
      <c r="W58" s="26">
        <v>9</v>
      </c>
      <c r="X58" s="26">
        <v>88.888900756835938</v>
      </c>
      <c r="Y58" s="26">
        <v>59.888900756835938</v>
      </c>
      <c r="Z58" s="26">
        <v>33.333301544189453</v>
      </c>
      <c r="AA58" s="26">
        <v>95</v>
      </c>
      <c r="AB58" s="26">
        <v>8.4639644622802734</v>
      </c>
      <c r="AC58" s="26">
        <v>4.7424073219299316</v>
      </c>
      <c r="AD58" s="26">
        <v>5.5102734565734863</v>
      </c>
      <c r="AE58" s="26">
        <v>7.704308032989502</v>
      </c>
      <c r="AF58" s="26">
        <v>0</v>
      </c>
      <c r="AG58" s="26">
        <v>7.4268412590026855</v>
      </c>
      <c r="AH58" s="26">
        <v>5.4244089126586914</v>
      </c>
      <c r="AI58" s="26">
        <v>0</v>
      </c>
      <c r="AJ58" s="26" t="s">
        <v>167</v>
      </c>
      <c r="AK58" s="26" t="s">
        <v>167</v>
      </c>
      <c r="AL58" s="26" t="s">
        <v>18</v>
      </c>
      <c r="AM58" s="26" t="s">
        <v>18</v>
      </c>
      <c r="AN58" s="26" t="s">
        <v>18</v>
      </c>
      <c r="AO58" s="26" t="s">
        <v>18</v>
      </c>
      <c r="AP58" s="26" t="s">
        <v>18</v>
      </c>
      <c r="AQ58" s="26" t="s">
        <v>114</v>
      </c>
      <c r="AR58" s="26" t="s">
        <v>18</v>
      </c>
      <c r="AS58" s="26" t="s">
        <v>67</v>
      </c>
      <c r="AT58" s="26" t="s">
        <v>18</v>
      </c>
      <c r="AU58" s="26">
        <v>70</v>
      </c>
      <c r="AV58" s="26">
        <v>8</v>
      </c>
      <c r="AW58" s="26" t="s">
        <v>18</v>
      </c>
      <c r="AX58" s="34">
        <f>K58+L58+M58</f>
        <v>6057.8740000000007</v>
      </c>
      <c r="AY58">
        <f>_xlfn.RANK.AVG(AX58,$AX$4:$AX$68,1)</f>
        <v>54</v>
      </c>
      <c r="AZ58" t="e">
        <f>_xlfn.RANK.AVG(R58,$R$4:$R$68,0)</f>
        <v>#VALUE!</v>
      </c>
      <c r="BA58">
        <f>IF(U58=$AZ$2,1,0)</f>
        <v>0</v>
      </c>
      <c r="BC58" t="e">
        <f>($BB$2*AY58)+($BC$2*AZ58)+($BD$2*-BA58)</f>
        <v>#VALUE!</v>
      </c>
      <c r="BD58">
        <f>_xlfn.RANK.AVG(AC58,$AC$4:$AC$68,0)</f>
        <v>65</v>
      </c>
      <c r="BE58">
        <f>_xlfn.RANK.AVG(AB58,$AB$4:$AB$68,0)</f>
        <v>4</v>
      </c>
      <c r="BF58">
        <f>_xlfn.RANK.AVG(Z58,$Z$4:$Z$68,0)</f>
        <v>25.5</v>
      </c>
      <c r="BG58">
        <f>_xlfn.RANK.AVG(AE58,$AE$4:$AE$68,0)</f>
        <v>56</v>
      </c>
      <c r="BH58">
        <f>($BF$2*BD58)+($BG$2*BE58)+($BH$2*BF58)+($BI$2*BG58)</f>
        <v>38.075000000000003</v>
      </c>
      <c r="BJ58">
        <f t="shared" si="1"/>
        <v>15</v>
      </c>
      <c r="BK58">
        <f>_xlfn.RANK.AVG(AI58,$AI$4:$AI$68,0)</f>
        <v>36.5</v>
      </c>
      <c r="BL58">
        <f>$BK$2*BJ58+$BL$2*BK58</f>
        <v>27.9</v>
      </c>
      <c r="BM58" t="e">
        <f>(1/3)*BC58+(1/3)*BH58+(1/3)*BL58</f>
        <v>#VALUE!</v>
      </c>
    </row>
    <row r="59" spans="1:65">
      <c r="A59" s="17" t="s">
        <v>331</v>
      </c>
      <c r="B59" s="17" t="s">
        <v>332</v>
      </c>
      <c r="C59" s="18">
        <v>127375741710.00002</v>
      </c>
      <c r="D59" s="14">
        <v>971.57000732421875</v>
      </c>
      <c r="E59" s="14">
        <v>35.681751251220703</v>
      </c>
      <c r="F59" s="14">
        <v>24.302732876068369</v>
      </c>
      <c r="G59" s="14">
        <v>14317147136</v>
      </c>
      <c r="H59" s="14">
        <v>25.960000038146973</v>
      </c>
      <c r="I59" s="16" t="s">
        <v>31</v>
      </c>
      <c r="J59" s="16" t="s">
        <v>178</v>
      </c>
      <c r="K59" s="15">
        <v>495.50599999999997</v>
      </c>
      <c r="L59" s="15">
        <v>134.54300000000001</v>
      </c>
      <c r="M59" s="15">
        <v>5457.4009999999998</v>
      </c>
      <c r="N59" s="16" t="s">
        <v>118</v>
      </c>
      <c r="O59" s="15" t="s">
        <v>18</v>
      </c>
      <c r="P59" s="15" t="s">
        <v>18</v>
      </c>
      <c r="Q59" s="15">
        <v>8.8487071990966797</v>
      </c>
      <c r="R59" s="15">
        <v>7.7934508323669434</v>
      </c>
      <c r="S59" s="16" t="s">
        <v>18</v>
      </c>
      <c r="T59" s="16" t="s">
        <v>18</v>
      </c>
      <c r="U59" s="16" t="s">
        <v>18</v>
      </c>
      <c r="V59" s="16" t="s">
        <v>18</v>
      </c>
      <c r="W59" s="16">
        <v>11</v>
      </c>
      <c r="X59" s="16">
        <v>90</v>
      </c>
      <c r="Y59" s="16">
        <v>61.909099578857422</v>
      </c>
      <c r="Z59" s="16">
        <v>27.272699356079102</v>
      </c>
      <c r="AA59" s="16">
        <v>75</v>
      </c>
      <c r="AB59" s="16">
        <v>7.1494464874267578</v>
      </c>
      <c r="AC59" s="16">
        <v>8.2039690017700195</v>
      </c>
      <c r="AD59" s="16">
        <v>7.2276887893676758</v>
      </c>
      <c r="AE59" s="16">
        <v>8.2624959945678711</v>
      </c>
      <c r="AF59" s="16">
        <v>0</v>
      </c>
      <c r="AG59" s="16" t="s">
        <v>167</v>
      </c>
      <c r="AH59" s="16">
        <v>3.7169690132141113</v>
      </c>
      <c r="AI59" s="16" t="s">
        <v>167</v>
      </c>
      <c r="AJ59" s="16" t="s">
        <v>167</v>
      </c>
      <c r="AK59" s="16">
        <v>10</v>
      </c>
      <c r="AL59" s="16" t="s">
        <v>18</v>
      </c>
      <c r="AM59" s="16" t="s">
        <v>18</v>
      </c>
      <c r="AN59" s="16" t="s">
        <v>18</v>
      </c>
      <c r="AO59" s="16" t="s">
        <v>18</v>
      </c>
      <c r="AP59" s="16" t="s">
        <v>18</v>
      </c>
      <c r="AQ59" s="16" t="s">
        <v>114</v>
      </c>
      <c r="AR59" s="16" t="s">
        <v>18</v>
      </c>
      <c r="AS59" s="16" t="s">
        <v>68</v>
      </c>
      <c r="AT59" s="16" t="s">
        <v>18</v>
      </c>
      <c r="AU59" s="16">
        <v>89</v>
      </c>
      <c r="AV59" s="16">
        <v>1</v>
      </c>
      <c r="AW59" s="16" t="s">
        <v>18</v>
      </c>
      <c r="AX59" s="34">
        <f>K59+L59+M59</f>
        <v>6087.45</v>
      </c>
      <c r="AY59">
        <f>_xlfn.RANK.AVG(AX59,$AX$4:$AX$68,1)</f>
        <v>55</v>
      </c>
      <c r="AZ59">
        <f>_xlfn.RANK.AVG(R59,$R$4:$R$68,0)</f>
        <v>7</v>
      </c>
      <c r="BA59">
        <f>IF(U59=$AZ$2,1,0)</f>
        <v>0</v>
      </c>
      <c r="BC59">
        <f>($BB$2*AY59)+($BC$2*AZ59)+($BD$2*-BA59)</f>
        <v>24.1</v>
      </c>
      <c r="BD59">
        <f>_xlfn.RANK.AVG(AC59,$AC$4:$AC$68,0)</f>
        <v>27</v>
      </c>
      <c r="BE59">
        <f>_xlfn.RANK.AVG(AB59,$AB$4:$AB$68,0)</f>
        <v>28</v>
      </c>
      <c r="BF59">
        <f>_xlfn.RANK.AVG(Z59,$Z$4:$Z$68,0)</f>
        <v>48.5</v>
      </c>
      <c r="BG59">
        <f>_xlfn.RANK.AVG(AE59,$AE$4:$AE$68,0)</f>
        <v>39</v>
      </c>
      <c r="BH59">
        <f>($BF$2*BD59)+($BG$2*BE59)+($BH$2*BF59)+($BI$2*BG59)</f>
        <v>35.025000000000006</v>
      </c>
      <c r="BJ59">
        <f t="shared" si="1"/>
        <v>32</v>
      </c>
      <c r="BK59" t="e">
        <f>_xlfn.RANK.AVG(AI59,$AI$4:$AI$68,0)</f>
        <v>#VALUE!</v>
      </c>
      <c r="BL59" t="e">
        <f>$BK$2*BJ59+$BL$2*BK59</f>
        <v>#VALUE!</v>
      </c>
      <c r="BM59" t="e">
        <f>(1/3)*BC59+(1/3)*BH59+(1/3)*BL59</f>
        <v>#VALUE!</v>
      </c>
    </row>
    <row r="60" spans="1:65">
      <c r="A60" s="17" t="s">
        <v>231</v>
      </c>
      <c r="B60" s="17" t="s">
        <v>232</v>
      </c>
      <c r="C60" s="18">
        <v>291633366932.09003</v>
      </c>
      <c r="D60" s="14">
        <v>180.49000549316406</v>
      </c>
      <c r="E60" s="14">
        <v>286.64175415039063</v>
      </c>
      <c r="F60" s="14">
        <v>22.4408120271675</v>
      </c>
      <c r="G60" s="14">
        <v>22680000000</v>
      </c>
      <c r="H60" s="14">
        <v>0.51999999955296516</v>
      </c>
      <c r="I60" s="16" t="s">
        <v>31</v>
      </c>
      <c r="J60" s="16" t="s">
        <v>178</v>
      </c>
      <c r="K60" s="15">
        <v>12.21</v>
      </c>
      <c r="L60" s="15">
        <v>77.619</v>
      </c>
      <c r="M60" s="15">
        <v>8170.8819999999996</v>
      </c>
      <c r="N60" s="16" t="s">
        <v>118</v>
      </c>
      <c r="O60" s="15" t="s">
        <v>18</v>
      </c>
      <c r="P60" s="15" t="s">
        <v>18</v>
      </c>
      <c r="Q60" s="15">
        <v>5.9009523391723633</v>
      </c>
      <c r="R60" s="15">
        <v>8.1560516357421875</v>
      </c>
      <c r="S60" s="16" t="s">
        <v>18</v>
      </c>
      <c r="T60" s="16" t="s">
        <v>18</v>
      </c>
      <c r="U60" s="16" t="s">
        <v>114</v>
      </c>
      <c r="V60" s="16" t="s">
        <v>18</v>
      </c>
      <c r="W60" s="16">
        <v>9</v>
      </c>
      <c r="X60" s="16" t="s">
        <v>18</v>
      </c>
      <c r="Y60" s="16">
        <v>61.666698455810547</v>
      </c>
      <c r="Z60" s="16">
        <v>33.333301544189453</v>
      </c>
      <c r="AA60" s="16" t="s">
        <v>18</v>
      </c>
      <c r="AB60" s="16">
        <v>7.324495792388916</v>
      </c>
      <c r="AC60" s="16">
        <v>7.9270243644714355</v>
      </c>
      <c r="AD60" s="16">
        <v>7.0795168876647949</v>
      </c>
      <c r="AE60" s="16">
        <v>8.2318267822265625</v>
      </c>
      <c r="AF60" s="16">
        <v>0</v>
      </c>
      <c r="AG60" s="16" t="s">
        <v>167</v>
      </c>
      <c r="AH60" s="16">
        <v>6.1489500999450684</v>
      </c>
      <c r="AI60" s="16" t="s">
        <v>167</v>
      </c>
      <c r="AJ60" s="16" t="s">
        <v>167</v>
      </c>
      <c r="AK60" s="16">
        <v>8.5700607299804688</v>
      </c>
      <c r="AL60" s="16" t="s">
        <v>18</v>
      </c>
      <c r="AM60" s="16" t="s">
        <v>18</v>
      </c>
      <c r="AN60" s="16" t="s">
        <v>18</v>
      </c>
      <c r="AO60" s="16" t="s">
        <v>18</v>
      </c>
      <c r="AP60" s="16" t="s">
        <v>18</v>
      </c>
      <c r="AQ60" s="16" t="s">
        <v>18</v>
      </c>
      <c r="AR60" s="16" t="s">
        <v>18</v>
      </c>
      <c r="AS60" s="16" t="s">
        <v>67</v>
      </c>
      <c r="AT60" s="16" t="s">
        <v>18</v>
      </c>
      <c r="AU60" s="16">
        <v>84</v>
      </c>
      <c r="AV60" s="16">
        <v>5</v>
      </c>
      <c r="AW60" s="16" t="s">
        <v>18</v>
      </c>
      <c r="AX60" s="34">
        <f>K60+L60+M60</f>
        <v>8260.7109999999993</v>
      </c>
      <c r="AY60">
        <f>_xlfn.RANK.AVG(AX60,$AX$4:$AX$68,1)</f>
        <v>56</v>
      </c>
      <c r="AZ60">
        <f>_xlfn.RANK.AVG(R60,$R$4:$R$68,0)</f>
        <v>3</v>
      </c>
      <c r="BA60">
        <f>IF(U60=$AZ$2,1,0)</f>
        <v>1</v>
      </c>
      <c r="BC60">
        <f>($BB$2*AY60)+($BC$2*AZ60)+($BD$2*-BA60)</f>
        <v>23</v>
      </c>
      <c r="BD60">
        <f>_xlfn.RANK.AVG(AC60,$AC$4:$AC$68,0)</f>
        <v>37</v>
      </c>
      <c r="BE60">
        <f>_xlfn.RANK.AVG(AB60,$AB$4:$AB$68,0)</f>
        <v>24</v>
      </c>
      <c r="BF60">
        <f>_xlfn.RANK.AVG(Z60,$Z$4:$Z$68,0)</f>
        <v>25.5</v>
      </c>
      <c r="BG60">
        <f>_xlfn.RANK.AVG(AE60,$AE$4:$AE$68,0)</f>
        <v>41</v>
      </c>
      <c r="BH60">
        <f>($BF$2*BD60)+($BG$2*BE60)+($BH$2*BF60)+($BI$2*BG60)</f>
        <v>31.675000000000004</v>
      </c>
      <c r="BJ60">
        <f t="shared" si="1"/>
        <v>8</v>
      </c>
      <c r="BK60" t="e">
        <f>_xlfn.RANK.AVG(AI60,$AI$4:$AI$68,0)</f>
        <v>#VALUE!</v>
      </c>
      <c r="BL60" t="e">
        <f>$BK$2*BJ60+$BL$2*BK60</f>
        <v>#VALUE!</v>
      </c>
      <c r="BM60" t="e">
        <f>(1/3)*BC60+(1/3)*BH60+(1/3)*BL60</f>
        <v>#VALUE!</v>
      </c>
    </row>
    <row r="61" spans="1:65">
      <c r="A61" s="27" t="s">
        <v>769</v>
      </c>
      <c r="B61" s="27" t="s">
        <v>770</v>
      </c>
      <c r="C61" s="28">
        <v>28192417411.200005</v>
      </c>
      <c r="D61" s="29">
        <v>32.959999084472656</v>
      </c>
      <c r="E61" s="29">
        <v>21.819751739501953</v>
      </c>
      <c r="F61" s="29">
        <v>9.1874837337456725</v>
      </c>
      <c r="G61" s="29">
        <v>12587999744</v>
      </c>
      <c r="H61" s="29">
        <v>0.68000000342726707</v>
      </c>
      <c r="I61" s="29" t="s">
        <v>31</v>
      </c>
      <c r="J61" s="29" t="s">
        <v>468</v>
      </c>
      <c r="K61" s="30">
        <v>710.928</v>
      </c>
      <c r="L61" s="30">
        <v>2034.9860000000001</v>
      </c>
      <c r="M61" s="30">
        <v>5808.82</v>
      </c>
      <c r="N61" s="26" t="s">
        <v>118</v>
      </c>
      <c r="O61" s="30" t="s">
        <v>18</v>
      </c>
      <c r="P61" s="30" t="s">
        <v>18</v>
      </c>
      <c r="Q61" s="30" t="s">
        <v>167</v>
      </c>
      <c r="R61" s="30" t="s">
        <v>167</v>
      </c>
      <c r="S61" s="26" t="s">
        <v>18</v>
      </c>
      <c r="T61" s="26" t="s">
        <v>18</v>
      </c>
      <c r="U61" s="26" t="s">
        <v>18</v>
      </c>
      <c r="V61" s="26" t="s">
        <v>18</v>
      </c>
      <c r="W61" s="26">
        <v>16</v>
      </c>
      <c r="X61" s="26" t="s">
        <v>18</v>
      </c>
      <c r="Y61" s="26">
        <v>69.3125</v>
      </c>
      <c r="Z61" s="26">
        <v>25</v>
      </c>
      <c r="AA61" s="26" t="s">
        <v>18</v>
      </c>
      <c r="AB61" s="26">
        <v>4.8207740783691406</v>
      </c>
      <c r="AC61" s="26">
        <v>8.5789928436279297</v>
      </c>
      <c r="AD61" s="26">
        <v>6.6072044372558594</v>
      </c>
      <c r="AE61" s="26">
        <v>8.6318798065185547</v>
      </c>
      <c r="AF61" s="26">
        <v>0</v>
      </c>
      <c r="AG61" s="26">
        <v>3</v>
      </c>
      <c r="AH61" s="26">
        <v>6.224276065826416</v>
      </c>
      <c r="AI61" s="26">
        <v>0</v>
      </c>
      <c r="AJ61" s="26" t="s">
        <v>167</v>
      </c>
      <c r="AK61" s="26" t="s">
        <v>167</v>
      </c>
      <c r="AL61" s="26" t="s">
        <v>18</v>
      </c>
      <c r="AM61" s="26" t="s">
        <v>18</v>
      </c>
      <c r="AN61" s="26">
        <v>36</v>
      </c>
      <c r="AO61" s="26">
        <v>60</v>
      </c>
      <c r="AP61" s="26" t="s">
        <v>18</v>
      </c>
      <c r="AQ61" s="26" t="s">
        <v>18</v>
      </c>
      <c r="AR61" s="26" t="s">
        <v>18</v>
      </c>
      <c r="AS61" s="26" t="s">
        <v>69</v>
      </c>
      <c r="AT61" s="26" t="s">
        <v>18</v>
      </c>
      <c r="AU61" s="26">
        <v>71</v>
      </c>
      <c r="AV61" s="26">
        <v>8</v>
      </c>
      <c r="AW61" s="26" t="s">
        <v>18</v>
      </c>
      <c r="AX61" s="34">
        <f>K61+L61+M61</f>
        <v>8554.7340000000004</v>
      </c>
      <c r="AY61">
        <f>_xlfn.RANK.AVG(AX61,$AX$4:$AX$68,1)</f>
        <v>57</v>
      </c>
      <c r="AZ61" t="e">
        <f>_xlfn.RANK.AVG(R61,$R$4:$R$68,0)</f>
        <v>#VALUE!</v>
      </c>
      <c r="BA61">
        <f>IF(U61=$AZ$2,1,0)</f>
        <v>0</v>
      </c>
      <c r="BC61" t="e">
        <f>($BB$2*AY61)+($BC$2*AZ61)+($BD$2*-BA61)</f>
        <v>#VALUE!</v>
      </c>
      <c r="BD61">
        <f>_xlfn.RANK.AVG(AC61,$AC$4:$AC$68,0)</f>
        <v>8</v>
      </c>
      <c r="BE61">
        <f>_xlfn.RANK.AVG(AB61,$AB$4:$AB$68,0)</f>
        <v>62</v>
      </c>
      <c r="BF61">
        <f>_xlfn.RANK.AVG(Z61,$Z$4:$Z$68,0)</f>
        <v>57</v>
      </c>
      <c r="BG61">
        <f>_xlfn.RANK.AVG(AE61,$AE$4:$AE$68,0)</f>
        <v>25</v>
      </c>
      <c r="BH61">
        <f>($BF$2*BD61)+($BG$2*BE61)+($BH$2*BF61)+($BI$2*BG61)</f>
        <v>37.15</v>
      </c>
      <c r="BJ61">
        <f t="shared" si="1"/>
        <v>6</v>
      </c>
      <c r="BK61">
        <f>_xlfn.RANK.AVG(AI61,$AI$4:$AI$68,0)</f>
        <v>36.5</v>
      </c>
      <c r="BL61">
        <f>$BK$2*BJ61+$BL$2*BK61</f>
        <v>24.299999999999997</v>
      </c>
      <c r="BM61" t="e">
        <f>(1/3)*BC61+(1/3)*BH61+(1/3)*BL61</f>
        <v>#VALUE!</v>
      </c>
    </row>
    <row r="62" spans="1:65">
      <c r="A62" s="17" t="s">
        <v>324</v>
      </c>
      <c r="B62" s="17" t="s">
        <v>325</v>
      </c>
      <c r="C62" s="18">
        <v>130547626487.89999</v>
      </c>
      <c r="D62" s="14">
        <v>117.88999938964844</v>
      </c>
      <c r="E62" s="14"/>
      <c r="F62" s="14">
        <v>38.276313732445644</v>
      </c>
      <c r="G62" s="14">
        <v>18312000000</v>
      </c>
      <c r="H62" s="14">
        <v>-3.4399999380111694</v>
      </c>
      <c r="I62" s="16" t="s">
        <v>31</v>
      </c>
      <c r="J62" s="16" t="s">
        <v>178</v>
      </c>
      <c r="K62" s="15">
        <v>2079.7930000000001</v>
      </c>
      <c r="L62" s="15">
        <v>3354.7510000000002</v>
      </c>
      <c r="M62" s="15">
        <v>4168.3890000000001</v>
      </c>
      <c r="N62" s="16" t="s">
        <v>118</v>
      </c>
      <c r="O62" s="15" t="s">
        <v>18</v>
      </c>
      <c r="P62" s="15" t="s">
        <v>18</v>
      </c>
      <c r="Q62" s="15">
        <v>4.7733745574951172</v>
      </c>
      <c r="R62" s="15">
        <v>3.6093049049377441</v>
      </c>
      <c r="S62" s="16" t="s">
        <v>18</v>
      </c>
      <c r="T62" s="16" t="s">
        <v>18</v>
      </c>
      <c r="U62" s="16" t="s">
        <v>18</v>
      </c>
      <c r="V62" s="16" t="s">
        <v>114</v>
      </c>
      <c r="W62" s="16">
        <v>9</v>
      </c>
      <c r="X62" s="16">
        <v>87.5</v>
      </c>
      <c r="Y62" s="16">
        <v>68.222198486328125</v>
      </c>
      <c r="Z62" s="16">
        <v>44.444400787353516</v>
      </c>
      <c r="AA62" s="16">
        <v>75</v>
      </c>
      <c r="AB62" s="16">
        <v>6.8899044990539551</v>
      </c>
      <c r="AC62" s="16">
        <v>8.5430154800415039</v>
      </c>
      <c r="AD62" s="16">
        <v>8.9253292083740234</v>
      </c>
      <c r="AE62" s="16">
        <v>7.665153980255127</v>
      </c>
      <c r="AF62" s="16">
        <v>3</v>
      </c>
      <c r="AG62" s="16" t="s">
        <v>167</v>
      </c>
      <c r="AH62" s="16">
        <v>2.3577742576599121</v>
      </c>
      <c r="AI62" s="16" t="s">
        <v>167</v>
      </c>
      <c r="AJ62" s="16" t="s">
        <v>167</v>
      </c>
      <c r="AK62" s="16">
        <v>8.5700607299804688</v>
      </c>
      <c r="AL62" s="16" t="s">
        <v>18</v>
      </c>
      <c r="AM62" s="16">
        <v>0.54838709677419351</v>
      </c>
      <c r="AN62" s="16">
        <v>31</v>
      </c>
      <c r="AO62" s="16" t="s">
        <v>18</v>
      </c>
      <c r="AP62" s="16" t="s">
        <v>18</v>
      </c>
      <c r="AQ62" s="16" t="s">
        <v>18</v>
      </c>
      <c r="AR62" s="16" t="s">
        <v>18</v>
      </c>
      <c r="AS62" s="16" t="s">
        <v>66</v>
      </c>
      <c r="AT62" s="16" t="s">
        <v>18</v>
      </c>
      <c r="AU62" s="16">
        <v>91</v>
      </c>
      <c r="AV62" s="16">
        <v>1</v>
      </c>
      <c r="AW62" s="16" t="s">
        <v>18</v>
      </c>
      <c r="AX62" s="34">
        <f>K62+L62+M62</f>
        <v>9602.9330000000009</v>
      </c>
      <c r="AY62">
        <f>_xlfn.RANK.AVG(AX62,$AX$4:$AX$68,1)</f>
        <v>58</v>
      </c>
      <c r="AZ62">
        <f>_xlfn.RANK.AVG(R62,$R$4:$R$68,0)</f>
        <v>46</v>
      </c>
      <c r="BA62">
        <f>IF(U62=$AZ$2,1,0)</f>
        <v>0</v>
      </c>
      <c r="BC62">
        <f>($BB$2*AY62)+($BC$2*AZ62)+($BD$2*-BA62)</f>
        <v>37</v>
      </c>
      <c r="BD62">
        <f>_xlfn.RANK.AVG(AC62,$AC$4:$AC$68,0)</f>
        <v>11</v>
      </c>
      <c r="BE62">
        <f>_xlfn.RANK.AVG(AB62,$AB$4:$AB$68,0)</f>
        <v>34</v>
      </c>
      <c r="BF62">
        <f>_xlfn.RANK.AVG(Z62,$Z$4:$Z$68,0)</f>
        <v>6.5</v>
      </c>
      <c r="BG62">
        <f>_xlfn.RANK.AVG(AE62,$AE$4:$AE$68,0)</f>
        <v>57</v>
      </c>
      <c r="BH62">
        <f>($BF$2*BD62)+($BG$2*BE62)+($BH$2*BF62)+($BI$2*BG62)</f>
        <v>24.825000000000003</v>
      </c>
      <c r="BJ62">
        <f t="shared" si="1"/>
        <v>47</v>
      </c>
      <c r="BK62" t="e">
        <f>_xlfn.RANK.AVG(AI62,$AI$4:$AI$68,0)</f>
        <v>#VALUE!</v>
      </c>
      <c r="BL62" t="e">
        <f>$BK$2*BJ62+$BL$2*BK62</f>
        <v>#VALUE!</v>
      </c>
      <c r="BM62" t="e">
        <f>(1/3)*BC62+(1/3)*BH62+(1/3)*BL62</f>
        <v>#VALUE!</v>
      </c>
    </row>
    <row r="63" spans="1:65">
      <c r="A63" s="27" t="s">
        <v>848</v>
      </c>
      <c r="B63" s="27" t="s">
        <v>849</v>
      </c>
      <c r="C63" s="28">
        <v>23049000000</v>
      </c>
      <c r="D63" s="29">
        <v>17.729999542236328</v>
      </c>
      <c r="E63" s="29">
        <v>11.112204551696777</v>
      </c>
      <c r="F63" s="29">
        <v>5.1913023118913992</v>
      </c>
      <c r="G63" s="29">
        <v>28080999936</v>
      </c>
      <c r="H63" s="29">
        <v>1.4800000190734863</v>
      </c>
      <c r="I63" s="29" t="s">
        <v>31</v>
      </c>
      <c r="J63" s="29" t="s">
        <v>175</v>
      </c>
      <c r="K63" s="30">
        <v>33.540999999999997</v>
      </c>
      <c r="L63" s="30">
        <v>260.786</v>
      </c>
      <c r="M63" s="30">
        <v>12250.803</v>
      </c>
      <c r="N63" s="26" t="s">
        <v>118</v>
      </c>
      <c r="O63" s="30" t="s">
        <v>18</v>
      </c>
      <c r="P63" s="30" t="s">
        <v>18</v>
      </c>
      <c r="Q63" s="30" t="s">
        <v>167</v>
      </c>
      <c r="R63" s="30" t="s">
        <v>167</v>
      </c>
      <c r="S63" s="26" t="s">
        <v>18</v>
      </c>
      <c r="T63" s="26" t="s">
        <v>18</v>
      </c>
      <c r="U63" s="26" t="s">
        <v>18</v>
      </c>
      <c r="V63" s="26" t="s">
        <v>18</v>
      </c>
      <c r="W63" s="26">
        <v>13</v>
      </c>
      <c r="X63" s="26">
        <v>92.307701110839844</v>
      </c>
      <c r="Y63" s="26">
        <v>65.692298889160156</v>
      </c>
      <c r="Z63" s="26">
        <v>46.153800964355469</v>
      </c>
      <c r="AA63" s="26">
        <v>83</v>
      </c>
      <c r="AB63" s="26">
        <v>7.3231863975524902</v>
      </c>
      <c r="AC63" s="26">
        <v>7.5987510681152344</v>
      </c>
      <c r="AD63" s="26">
        <v>8.0083703994750977</v>
      </c>
      <c r="AE63" s="26">
        <v>8.5207109451293945</v>
      </c>
      <c r="AF63" s="26">
        <v>3</v>
      </c>
      <c r="AG63" s="26">
        <v>3</v>
      </c>
      <c r="AH63" s="26">
        <v>3.6269905567169189</v>
      </c>
      <c r="AI63" s="26">
        <v>10</v>
      </c>
      <c r="AJ63" s="26" t="s">
        <v>167</v>
      </c>
      <c r="AK63" s="26" t="s">
        <v>167</v>
      </c>
      <c r="AL63" s="26" t="s">
        <v>18</v>
      </c>
      <c r="AM63" s="26" t="s">
        <v>18</v>
      </c>
      <c r="AN63" s="26" t="s">
        <v>18</v>
      </c>
      <c r="AO63" s="26" t="s">
        <v>18</v>
      </c>
      <c r="AP63" s="26" t="s">
        <v>18</v>
      </c>
      <c r="AQ63" s="26" t="s">
        <v>18</v>
      </c>
      <c r="AR63" s="26" t="s">
        <v>18</v>
      </c>
      <c r="AS63" s="26" t="s">
        <v>68</v>
      </c>
      <c r="AT63" s="26" t="s">
        <v>18</v>
      </c>
      <c r="AU63" s="26">
        <v>88</v>
      </c>
      <c r="AV63" s="26">
        <v>2</v>
      </c>
      <c r="AW63" s="26" t="s">
        <v>18</v>
      </c>
      <c r="AX63" s="34">
        <f>K63+L63+M63</f>
        <v>12545.13</v>
      </c>
      <c r="AY63">
        <f>_xlfn.RANK.AVG(AX63,$AX$4:$AX$68,1)</f>
        <v>59</v>
      </c>
      <c r="AZ63" t="e">
        <f>_xlfn.RANK.AVG(R63,$R$4:$R$68,0)</f>
        <v>#VALUE!</v>
      </c>
      <c r="BA63">
        <f>IF(U63=$AZ$2,1,0)</f>
        <v>0</v>
      </c>
      <c r="BC63" t="e">
        <f>($BB$2*AY63)+($BC$2*AZ63)+($BD$2*-BA63)</f>
        <v>#VALUE!</v>
      </c>
      <c r="BD63">
        <f>_xlfn.RANK.AVG(AC63,$AC$4:$AC$68,0)</f>
        <v>43</v>
      </c>
      <c r="BE63">
        <f>_xlfn.RANK.AVG(AB63,$AB$4:$AB$68,0)</f>
        <v>25</v>
      </c>
      <c r="BF63">
        <f>_xlfn.RANK.AVG(Z63,$Z$4:$Z$68,0)</f>
        <v>2</v>
      </c>
      <c r="BG63">
        <f>_xlfn.RANK.AVG(AE63,$AE$4:$AE$68,0)</f>
        <v>28</v>
      </c>
      <c r="BH63">
        <f>($BF$2*BD63)+($BG$2*BE63)+($BH$2*BF63)+($BI$2*BG63)</f>
        <v>25.25</v>
      </c>
      <c r="BJ63">
        <f t="shared" si="1"/>
        <v>34</v>
      </c>
      <c r="BK63">
        <f>_xlfn.RANK.AVG(AI63,$AI$4:$AI$68,0)</f>
        <v>4</v>
      </c>
      <c r="BL63">
        <f>$BK$2*BJ63+$BL$2*BK63</f>
        <v>16</v>
      </c>
      <c r="BM63" t="e">
        <f>(1/3)*BC63+(1/3)*BH63+(1/3)*BL63</f>
        <v>#VALUE!</v>
      </c>
    </row>
    <row r="64" spans="1:65">
      <c r="A64" s="17" t="s">
        <v>254</v>
      </c>
      <c r="B64" s="17" t="s">
        <v>255</v>
      </c>
      <c r="C64" s="18">
        <v>202094927162.79999</v>
      </c>
      <c r="D64" s="14">
        <v>49.909999847412109</v>
      </c>
      <c r="E64" s="14">
        <v>14.569038391113281</v>
      </c>
      <c r="F64" s="14">
        <v>-0.4446417078867948</v>
      </c>
      <c r="G64" s="14">
        <v>57233000448</v>
      </c>
      <c r="H64" s="14">
        <v>3.3100000023841858</v>
      </c>
      <c r="I64" s="16" t="s">
        <v>31</v>
      </c>
      <c r="J64" s="16" t="s">
        <v>256</v>
      </c>
      <c r="K64" s="15">
        <v>32.054000000000002</v>
      </c>
      <c r="L64" s="15">
        <v>562.24199999999996</v>
      </c>
      <c r="M64" s="15">
        <v>20465.14</v>
      </c>
      <c r="N64" s="16" t="s">
        <v>122</v>
      </c>
      <c r="O64" s="15">
        <v>608.54302978515625</v>
      </c>
      <c r="P64" s="15">
        <v>10.676568121428055</v>
      </c>
      <c r="Q64" s="15" t="s">
        <v>167</v>
      </c>
      <c r="R64" s="15" t="s">
        <v>167</v>
      </c>
      <c r="S64" s="16" t="s">
        <v>114</v>
      </c>
      <c r="T64" s="16" t="s">
        <v>114</v>
      </c>
      <c r="U64" s="16" t="s">
        <v>114</v>
      </c>
      <c r="V64" s="16" t="s">
        <v>114</v>
      </c>
      <c r="W64" s="16">
        <v>9</v>
      </c>
      <c r="X64" s="16">
        <v>90.909103393554688</v>
      </c>
      <c r="Y64" s="16">
        <v>60.222198486328125</v>
      </c>
      <c r="Z64" s="16">
        <v>33.333301544189453</v>
      </c>
      <c r="AA64" s="16">
        <v>75</v>
      </c>
      <c r="AB64" s="16">
        <v>7.0991477966308594</v>
      </c>
      <c r="AC64" s="16">
        <v>8.6738367080688477</v>
      </c>
      <c r="AD64" s="16">
        <v>8.3483495712280273</v>
      </c>
      <c r="AE64" s="16">
        <v>7.941136360168457</v>
      </c>
      <c r="AF64" s="16">
        <v>3</v>
      </c>
      <c r="AG64" s="16">
        <v>3</v>
      </c>
      <c r="AH64" s="16">
        <v>3.280510425567627</v>
      </c>
      <c r="AI64" s="16">
        <v>10</v>
      </c>
      <c r="AJ64" s="16" t="s">
        <v>167</v>
      </c>
      <c r="AK64" s="16" t="s">
        <v>167</v>
      </c>
      <c r="AL64" s="16" t="s">
        <v>18</v>
      </c>
      <c r="AM64" s="16">
        <v>0.7931034482758621</v>
      </c>
      <c r="AN64" s="16">
        <v>29</v>
      </c>
      <c r="AO64" s="16" t="s">
        <v>18</v>
      </c>
      <c r="AP64" s="16" t="s">
        <v>18</v>
      </c>
      <c r="AQ64" s="16" t="s">
        <v>18</v>
      </c>
      <c r="AR64" s="16" t="s">
        <v>18</v>
      </c>
      <c r="AS64" s="16" t="s">
        <v>67</v>
      </c>
      <c r="AT64" s="16" t="s">
        <v>18</v>
      </c>
      <c r="AU64" s="16">
        <v>97</v>
      </c>
      <c r="AV64" s="16" t="s">
        <v>18</v>
      </c>
      <c r="AW64" s="16" t="s">
        <v>114</v>
      </c>
      <c r="AX64" s="34">
        <f>K64+L64+M64</f>
        <v>21059.435999999998</v>
      </c>
      <c r="AY64">
        <f>_xlfn.RANK.AVG(AX64,$AX$4:$AX$68,1)</f>
        <v>60</v>
      </c>
      <c r="AZ64" t="e">
        <f>_xlfn.RANK.AVG(R64,$R$4:$R$68,0)</f>
        <v>#VALUE!</v>
      </c>
      <c r="BA64">
        <f>IF(U64=$AZ$2,1,0)</f>
        <v>1</v>
      </c>
      <c r="BC64" t="e">
        <f>($BB$2*AY64)+($BC$2*AZ64)+($BD$2*-BA64)</f>
        <v>#VALUE!</v>
      </c>
      <c r="BD64">
        <f>_xlfn.RANK.AVG(AC64,$AC$4:$AC$68,0)</f>
        <v>1</v>
      </c>
      <c r="BE64">
        <f>_xlfn.RANK.AVG(AB64,$AB$4:$AB$68,0)</f>
        <v>30</v>
      </c>
      <c r="BF64">
        <f>_xlfn.RANK.AVG(Z64,$Z$4:$Z$68,0)</f>
        <v>25.5</v>
      </c>
      <c r="BG64">
        <f>_xlfn.RANK.AVG(AE64,$AE$4:$AE$68,0)</f>
        <v>49</v>
      </c>
      <c r="BH64">
        <f>($BF$2*BD64)+($BG$2*BE64)+($BH$2*BF64)+($BI$2*BG64)</f>
        <v>23.975000000000001</v>
      </c>
      <c r="BJ64">
        <f t="shared" si="1"/>
        <v>35</v>
      </c>
      <c r="BK64">
        <f>_xlfn.RANK.AVG(AI64,$AI$4:$AI$68,0)</f>
        <v>4</v>
      </c>
      <c r="BL64">
        <f>$BK$2*BJ64+$BL$2*BK64</f>
        <v>16.399999999999999</v>
      </c>
      <c r="BM64" t="e">
        <f>(1/3)*BC64+(1/3)*BH64+(1/3)*BL64</f>
        <v>#VALUE!</v>
      </c>
    </row>
    <row r="65" spans="1:65">
      <c r="A65" s="17" t="s">
        <v>267</v>
      </c>
      <c r="B65" s="17" t="s">
        <v>268</v>
      </c>
      <c r="C65" s="18">
        <v>186750760000</v>
      </c>
      <c r="D65" s="14">
        <v>44.169998168945313</v>
      </c>
      <c r="E65" s="14">
        <v>365.43392944335938</v>
      </c>
      <c r="F65" s="14">
        <v>-11.842429944809485</v>
      </c>
      <c r="G65" s="14">
        <v>54228000768</v>
      </c>
      <c r="H65" s="14">
        <v>0.39216498285531998</v>
      </c>
      <c r="I65" s="16" t="s">
        <v>31</v>
      </c>
      <c r="J65" s="16" t="s">
        <v>178</v>
      </c>
      <c r="K65" s="15">
        <v>965.30600000000004</v>
      </c>
      <c r="L65" s="15">
        <v>3130.7579999999998</v>
      </c>
      <c r="M65" s="15">
        <v>18130.399000000001</v>
      </c>
      <c r="N65" s="16" t="s">
        <v>118</v>
      </c>
      <c r="O65" s="15" t="s">
        <v>18</v>
      </c>
      <c r="P65" s="15" t="s">
        <v>18</v>
      </c>
      <c r="Q65" s="15">
        <v>8.2394905090332031</v>
      </c>
      <c r="R65" s="15">
        <v>6.8918256759643555</v>
      </c>
      <c r="S65" s="16" t="s">
        <v>114</v>
      </c>
      <c r="T65" s="16" t="s">
        <v>114</v>
      </c>
      <c r="U65" s="16" t="s">
        <v>114</v>
      </c>
      <c r="V65" s="16" t="s">
        <v>18</v>
      </c>
      <c r="W65" s="16">
        <v>13</v>
      </c>
      <c r="X65" s="16" t="s">
        <v>18</v>
      </c>
      <c r="Y65" s="16">
        <v>60.615398406982422</v>
      </c>
      <c r="Z65" s="16">
        <v>38.461498260498047</v>
      </c>
      <c r="AA65" s="16" t="s">
        <v>18</v>
      </c>
      <c r="AB65" s="16">
        <v>8.1453495025634766</v>
      </c>
      <c r="AC65" s="16">
        <v>8.6734800338745117</v>
      </c>
      <c r="AD65" s="16">
        <v>8.3043212890625</v>
      </c>
      <c r="AE65" s="16">
        <v>8.3730278015136719</v>
      </c>
      <c r="AF65" s="16">
        <v>3</v>
      </c>
      <c r="AG65" s="16" t="s">
        <v>167</v>
      </c>
      <c r="AH65" s="16">
        <v>4.4570989608764648</v>
      </c>
      <c r="AI65" s="16" t="s">
        <v>167</v>
      </c>
      <c r="AJ65" s="16" t="s">
        <v>167</v>
      </c>
      <c r="AK65" s="16">
        <v>6.3074812889099121</v>
      </c>
      <c r="AL65" s="16" t="s">
        <v>18</v>
      </c>
      <c r="AM65" s="16">
        <v>0.6761565744507736</v>
      </c>
      <c r="AN65" s="16">
        <v>28.100000381469727</v>
      </c>
      <c r="AO65" s="16" t="s">
        <v>18</v>
      </c>
      <c r="AP65" s="16" t="s">
        <v>18</v>
      </c>
      <c r="AQ65" s="16" t="s">
        <v>114</v>
      </c>
      <c r="AR65" s="16" t="s">
        <v>18</v>
      </c>
      <c r="AS65" s="16" t="s">
        <v>68</v>
      </c>
      <c r="AT65" s="16" t="s">
        <v>18</v>
      </c>
      <c r="AU65" s="16">
        <v>90</v>
      </c>
      <c r="AV65" s="16">
        <v>3</v>
      </c>
      <c r="AW65" s="16" t="s">
        <v>18</v>
      </c>
      <c r="AX65" s="34">
        <f>K65+L65+M65</f>
        <v>22226.463000000003</v>
      </c>
      <c r="AY65">
        <f>_xlfn.RANK.AVG(AX65,$AX$4:$AX$68,1)</f>
        <v>61</v>
      </c>
      <c r="AZ65">
        <f>_xlfn.RANK.AVG(R65,$R$4:$R$68,0)</f>
        <v>15</v>
      </c>
      <c r="BA65">
        <f>IF(U65=$AZ$2,1,0)</f>
        <v>1</v>
      </c>
      <c r="BC65">
        <f>($BB$2*AY65)+($BC$2*AZ65)+($BD$2*-BA65)</f>
        <v>28.6</v>
      </c>
      <c r="BD65">
        <f>_xlfn.RANK.AVG(AC65,$AC$4:$AC$68,0)</f>
        <v>2</v>
      </c>
      <c r="BE65">
        <f>_xlfn.RANK.AVG(AB65,$AB$4:$AB$68,0)</f>
        <v>12</v>
      </c>
      <c r="BF65">
        <f>_xlfn.RANK.AVG(Z65,$Z$4:$Z$68,0)</f>
        <v>15</v>
      </c>
      <c r="BG65">
        <f>_xlfn.RANK.AVG(AE65,$AE$4:$AE$68,0)</f>
        <v>36</v>
      </c>
      <c r="BH65">
        <f>($BF$2*BD65)+($BG$2*BE65)+($BH$2*BF65)+($BI$2*BG65)</f>
        <v>14.55</v>
      </c>
      <c r="BJ65">
        <f t="shared" si="1"/>
        <v>26</v>
      </c>
      <c r="BK65" t="e">
        <f>_xlfn.RANK.AVG(AI65,$AI$4:$AI$68,0)</f>
        <v>#VALUE!</v>
      </c>
      <c r="BL65" t="e">
        <f>$BK$2*BJ65+$BL$2*BK65</f>
        <v>#VALUE!</v>
      </c>
      <c r="BM65" t="e">
        <f>(1/3)*BC65+(1/3)*BH65+(1/3)*BL65</f>
        <v>#VALUE!</v>
      </c>
    </row>
    <row r="66" spans="1:65">
      <c r="A66" s="17" t="s">
        <v>282</v>
      </c>
      <c r="B66" s="17" t="s">
        <v>283</v>
      </c>
      <c r="C66" s="18">
        <v>171355961727.87997</v>
      </c>
      <c r="D66" s="14">
        <v>206.22999572753906</v>
      </c>
      <c r="E66" s="14">
        <v>25.175683975219727</v>
      </c>
      <c r="F66" s="14">
        <v>27.461420620484091</v>
      </c>
      <c r="G66" s="14">
        <v>26484999680</v>
      </c>
      <c r="H66" s="14">
        <v>8.5600001811981201</v>
      </c>
      <c r="I66" s="16" t="s">
        <v>31</v>
      </c>
      <c r="J66" s="16" t="s">
        <v>178</v>
      </c>
      <c r="K66" s="15">
        <v>65.441000000000003</v>
      </c>
      <c r="L66" s="15">
        <v>177.53299999999999</v>
      </c>
      <c r="M66" s="15">
        <v>25358.03</v>
      </c>
      <c r="N66" s="16" t="s">
        <v>118</v>
      </c>
      <c r="O66" s="15" t="s">
        <v>18</v>
      </c>
      <c r="P66" s="15" t="s">
        <v>18</v>
      </c>
      <c r="Q66" s="15">
        <v>6.7351322174072266</v>
      </c>
      <c r="R66" s="15">
        <v>7.432377815246582</v>
      </c>
      <c r="S66" s="16" t="s">
        <v>18</v>
      </c>
      <c r="T66" s="16" t="s">
        <v>18</v>
      </c>
      <c r="U66" s="16" t="s">
        <v>18</v>
      </c>
      <c r="V66" s="16" t="s">
        <v>18</v>
      </c>
      <c r="W66" s="16">
        <v>10</v>
      </c>
      <c r="X66" s="16">
        <v>90</v>
      </c>
      <c r="Y66" s="16">
        <v>62.900001525878906</v>
      </c>
      <c r="Z66" s="16">
        <v>30</v>
      </c>
      <c r="AA66" s="16">
        <v>75</v>
      </c>
      <c r="AB66" s="16">
        <v>8.7879552841186523</v>
      </c>
      <c r="AC66" s="16">
        <v>8.645416259765625</v>
      </c>
      <c r="AD66" s="16">
        <v>8.0983734130859375</v>
      </c>
      <c r="AE66" s="16">
        <v>9.1491851806640625</v>
      </c>
      <c r="AF66" s="16">
        <v>3</v>
      </c>
      <c r="AG66" s="16" t="s">
        <v>167</v>
      </c>
      <c r="AH66" s="16">
        <v>2.6017248630523682</v>
      </c>
      <c r="AI66" s="16" t="s">
        <v>167</v>
      </c>
      <c r="AJ66" s="16" t="s">
        <v>167</v>
      </c>
      <c r="AK66" s="16">
        <v>7.3923616409301758</v>
      </c>
      <c r="AL66" s="16" t="s">
        <v>18</v>
      </c>
      <c r="AM66" s="16" t="s">
        <v>18</v>
      </c>
      <c r="AN66" s="16">
        <v>20.299999237060547</v>
      </c>
      <c r="AO66" s="16" t="s">
        <v>18</v>
      </c>
      <c r="AP66" s="16" t="s">
        <v>18</v>
      </c>
      <c r="AQ66" s="16" t="s">
        <v>18</v>
      </c>
      <c r="AR66" s="16" t="s">
        <v>18</v>
      </c>
      <c r="AS66" s="16" t="s">
        <v>68</v>
      </c>
      <c r="AT66" s="16" t="s">
        <v>18</v>
      </c>
      <c r="AU66" s="16">
        <v>81</v>
      </c>
      <c r="AV66" s="16">
        <v>1</v>
      </c>
      <c r="AW66" s="16" t="s">
        <v>18</v>
      </c>
      <c r="AX66" s="34">
        <f>K66+L66+M66</f>
        <v>25601.003999999997</v>
      </c>
      <c r="AY66">
        <f>_xlfn.RANK.AVG(AX66,$AX$4:$AX$68,1)</f>
        <v>62</v>
      </c>
      <c r="AZ66">
        <f>_xlfn.RANK.AVG(R66,$R$4:$R$68,0)</f>
        <v>12</v>
      </c>
      <c r="BA66">
        <f>IF(U66=$AZ$2,1,0)</f>
        <v>0</v>
      </c>
      <c r="BC66">
        <f>($BB$2*AY66)+($BC$2*AZ66)+($BD$2*-BA66)</f>
        <v>28.4</v>
      </c>
      <c r="BD66">
        <f>_xlfn.RANK.AVG(AC66,$AC$4:$AC$68,0)</f>
        <v>4</v>
      </c>
      <c r="BE66">
        <f>_xlfn.RANK.AVG(AB66,$AB$4:$AB$68,0)</f>
        <v>1</v>
      </c>
      <c r="BF66">
        <f>_xlfn.RANK.AVG(Z66,$Z$4:$Z$68,0)</f>
        <v>39</v>
      </c>
      <c r="BG66">
        <f>_xlfn.RANK.AVG(AE66,$AE$4:$AE$68,0)</f>
        <v>9</v>
      </c>
      <c r="BH66">
        <f>($BF$2*BD66)+($BG$2*BE66)+($BH$2*BF66)+($BI$2*BG66)</f>
        <v>13</v>
      </c>
      <c r="BJ66">
        <f t="shared" si="1"/>
        <v>44</v>
      </c>
      <c r="BK66" t="e">
        <f>_xlfn.RANK.AVG(AI66,$AI$4:$AI$68,0)</f>
        <v>#VALUE!</v>
      </c>
      <c r="BL66" t="e">
        <f>$BK$2*BJ66+$BL$2*BK66</f>
        <v>#VALUE!</v>
      </c>
      <c r="BM66" t="e">
        <f>(1/3)*BC66+(1/3)*BH66+(1/3)*BL66</f>
        <v>#VALUE!</v>
      </c>
    </row>
    <row r="67" spans="1:65">
      <c r="A67" s="17" t="s">
        <v>173</v>
      </c>
      <c r="B67" s="17" t="s">
        <v>174</v>
      </c>
      <c r="C67" s="18">
        <v>2647973753879.9995</v>
      </c>
      <c r="D67" s="14">
        <v>171.47999572753906</v>
      </c>
      <c r="E67" s="14">
        <v>26.71027946472168</v>
      </c>
      <c r="F67" s="14">
        <v>-10.820170817571151</v>
      </c>
      <c r="G67" s="14">
        <v>385706000384</v>
      </c>
      <c r="H67" s="14">
        <v>6.4600000381469727</v>
      </c>
      <c r="I67" s="16" t="s">
        <v>31</v>
      </c>
      <c r="J67" s="16" t="s">
        <v>175</v>
      </c>
      <c r="K67" s="15">
        <v>58.886000000000003</v>
      </c>
      <c r="L67" s="15">
        <v>1387.395</v>
      </c>
      <c r="M67" s="15">
        <v>30554.733</v>
      </c>
      <c r="N67" s="16" t="s">
        <v>118</v>
      </c>
      <c r="O67" s="15" t="s">
        <v>18</v>
      </c>
      <c r="P67" s="15" t="s">
        <v>18</v>
      </c>
      <c r="Q67" s="15" t="s">
        <v>167</v>
      </c>
      <c r="R67" s="15" t="s">
        <v>167</v>
      </c>
      <c r="S67" s="16" t="s">
        <v>114</v>
      </c>
      <c r="T67" s="16" t="s">
        <v>114</v>
      </c>
      <c r="U67" s="16" t="s">
        <v>18</v>
      </c>
      <c r="V67" s="16" t="s">
        <v>18</v>
      </c>
      <c r="W67" s="16">
        <v>8</v>
      </c>
      <c r="X67" s="16">
        <v>88.888900756835938</v>
      </c>
      <c r="Y67" s="16">
        <v>67.375</v>
      </c>
      <c r="Z67" s="16">
        <v>50</v>
      </c>
      <c r="AA67" s="16">
        <v>75</v>
      </c>
      <c r="AB67" s="16">
        <v>5.5900311470031738</v>
      </c>
      <c r="AC67" s="16">
        <v>8.5461320877075195</v>
      </c>
      <c r="AD67" s="16">
        <v>8.9920406341552734</v>
      </c>
      <c r="AE67" s="16">
        <v>8.6644134521484375</v>
      </c>
      <c r="AF67" s="16">
        <v>3</v>
      </c>
      <c r="AG67" s="16">
        <v>6.1298222541809082</v>
      </c>
      <c r="AH67" s="16">
        <v>5.2682366371154785</v>
      </c>
      <c r="AI67" s="16">
        <v>10</v>
      </c>
      <c r="AJ67" s="16" t="s">
        <v>167</v>
      </c>
      <c r="AK67" s="16" t="s">
        <v>167</v>
      </c>
      <c r="AL67" s="16" t="s">
        <v>18</v>
      </c>
      <c r="AM67" s="16" t="s">
        <v>18</v>
      </c>
      <c r="AN67" s="16" t="s">
        <v>18</v>
      </c>
      <c r="AO67" s="16" t="s">
        <v>18</v>
      </c>
      <c r="AP67" s="16" t="s">
        <v>18</v>
      </c>
      <c r="AQ67" s="16" t="s">
        <v>18</v>
      </c>
      <c r="AR67" s="16" t="s">
        <v>18</v>
      </c>
      <c r="AS67" s="16" t="s">
        <v>69</v>
      </c>
      <c r="AT67" s="16" t="s">
        <v>18</v>
      </c>
      <c r="AU67" s="16">
        <v>65</v>
      </c>
      <c r="AV67" s="16">
        <v>1</v>
      </c>
      <c r="AW67" s="16" t="s">
        <v>18</v>
      </c>
      <c r="AX67" s="34">
        <f>K67+L67+M67</f>
        <v>32001.013999999999</v>
      </c>
      <c r="AY67">
        <f>_xlfn.RANK.AVG(AX67,$AX$4:$AX$68,1)</f>
        <v>64</v>
      </c>
      <c r="AZ67" t="e">
        <f>_xlfn.RANK.AVG(R67,$R$4:$R$68,0)</f>
        <v>#VALUE!</v>
      </c>
      <c r="BA67">
        <f>IF(U67=$AZ$2,1,0)</f>
        <v>0</v>
      </c>
      <c r="BC67" t="e">
        <f>($BB$2*AY67)+($BC$2*AZ67)+($BD$2*-BA67)</f>
        <v>#VALUE!</v>
      </c>
      <c r="BD67">
        <f>_xlfn.RANK.AVG(AC67,$AC$4:$AC$68,0)</f>
        <v>10</v>
      </c>
      <c r="BE67">
        <f>_xlfn.RANK.AVG(AB67,$AB$4:$AB$68,0)</f>
        <v>57</v>
      </c>
      <c r="BF67">
        <f>_xlfn.RANK.AVG(Z67,$Z$4:$Z$68,0)</f>
        <v>1</v>
      </c>
      <c r="BG67">
        <f>_xlfn.RANK.AVG(AE67,$AE$4:$AE$68,0)</f>
        <v>23</v>
      </c>
      <c r="BH67">
        <f>($BF$2*BD67)+($BG$2*BE67)+($BH$2*BF67)+($BI$2*BG67)</f>
        <v>22.1</v>
      </c>
      <c r="BJ67">
        <f t="shared" si="1"/>
        <v>20</v>
      </c>
      <c r="BK67">
        <f>_xlfn.RANK.AVG(AI67,$AI$4:$AI$68,0)</f>
        <v>4</v>
      </c>
      <c r="BL67">
        <f>$BK$2*BJ67+$BL$2*BK67</f>
        <v>10.4</v>
      </c>
      <c r="BM67" t="e">
        <f>(1/3)*BC67+(1/3)*BH67+(1/3)*BL67</f>
        <v>#VALUE!</v>
      </c>
    </row>
    <row r="68" spans="1:65">
      <c r="A68" s="27" t="s">
        <v>755</v>
      </c>
      <c r="B68" s="27" t="s">
        <v>756</v>
      </c>
      <c r="C68" s="28">
        <v>29569704311.82</v>
      </c>
      <c r="D68" s="29">
        <v>30.219999313354492</v>
      </c>
      <c r="E68" s="29">
        <v>9.7161102294921875</v>
      </c>
      <c r="F68" s="29">
        <v>1.3395459837637791</v>
      </c>
      <c r="G68" s="29">
        <v>53111001088</v>
      </c>
      <c r="H68" s="29">
        <v>3.4600000381469727</v>
      </c>
      <c r="I68" s="29" t="s">
        <v>31</v>
      </c>
      <c r="J68" s="29" t="s">
        <v>175</v>
      </c>
      <c r="K68" s="30">
        <v>46.918999999999997</v>
      </c>
      <c r="L68" s="30">
        <v>192.661</v>
      </c>
      <c r="M68" s="30">
        <v>45246.034</v>
      </c>
      <c r="N68" s="26" t="s">
        <v>118</v>
      </c>
      <c r="O68" s="30" t="s">
        <v>18</v>
      </c>
      <c r="P68" s="30" t="s">
        <v>18</v>
      </c>
      <c r="Q68" s="30" t="s">
        <v>167</v>
      </c>
      <c r="R68" s="30" t="s">
        <v>167</v>
      </c>
      <c r="S68" s="26" t="s">
        <v>18</v>
      </c>
      <c r="T68" s="26" t="s">
        <v>18</v>
      </c>
      <c r="U68" s="26" t="s">
        <v>18</v>
      </c>
      <c r="V68" s="26" t="s">
        <v>18</v>
      </c>
      <c r="W68" s="26">
        <v>14</v>
      </c>
      <c r="X68" s="26">
        <v>92.857101440429688</v>
      </c>
      <c r="Y68" s="26">
        <v>64</v>
      </c>
      <c r="Z68" s="26">
        <v>42.857101440429688</v>
      </c>
      <c r="AA68" s="26">
        <v>75</v>
      </c>
      <c r="AB68" s="26">
        <v>8.4891281127929688</v>
      </c>
      <c r="AC68" s="26">
        <v>8.6109457015991211</v>
      </c>
      <c r="AD68" s="26">
        <v>8.3547248840332031</v>
      </c>
      <c r="AE68" s="26">
        <v>7.8427691459655762</v>
      </c>
      <c r="AF68" s="26">
        <v>0</v>
      </c>
      <c r="AG68" s="26">
        <v>3</v>
      </c>
      <c r="AH68" s="26">
        <v>5.061729907989502</v>
      </c>
      <c r="AI68" s="26">
        <v>10</v>
      </c>
      <c r="AJ68" s="26" t="s">
        <v>167</v>
      </c>
      <c r="AK68" s="26" t="s">
        <v>167</v>
      </c>
      <c r="AL68" s="26" t="s">
        <v>18</v>
      </c>
      <c r="AM68" s="26" t="s">
        <v>18</v>
      </c>
      <c r="AN68" s="26" t="s">
        <v>18</v>
      </c>
      <c r="AO68" s="26" t="s">
        <v>18</v>
      </c>
      <c r="AP68" s="26" t="s">
        <v>18</v>
      </c>
      <c r="AQ68" s="26" t="s">
        <v>18</v>
      </c>
      <c r="AR68" s="26" t="s">
        <v>18</v>
      </c>
      <c r="AS68" s="26" t="s">
        <v>67</v>
      </c>
      <c r="AT68" s="26" t="s">
        <v>18</v>
      </c>
      <c r="AU68" s="26">
        <v>89</v>
      </c>
      <c r="AV68" s="26">
        <v>1</v>
      </c>
      <c r="AW68" s="26" t="s">
        <v>18</v>
      </c>
      <c r="AX68" s="34">
        <f>K68+L68+M68</f>
        <v>45485.614000000001</v>
      </c>
      <c r="AY68">
        <f>_xlfn.RANK.AVG(AX68,$AX$4:$AX$68,1)</f>
        <v>65</v>
      </c>
      <c r="AZ68" t="e">
        <f>_xlfn.RANK.AVG(R68,$R$4:$R$68,0)</f>
        <v>#VALUE!</v>
      </c>
      <c r="BA68">
        <f>IF(U68=$AZ$2,1,0)</f>
        <v>0</v>
      </c>
      <c r="BC68" t="e">
        <f>($BB$2*AY68)+($BC$2*AZ68)+($BD$2*-BA68)</f>
        <v>#VALUE!</v>
      </c>
      <c r="BD68">
        <f>_xlfn.RANK.AVG(AC68,$AC$4:$AC$68,0)</f>
        <v>6</v>
      </c>
      <c r="BE68">
        <f>_xlfn.RANK.AVG(AB68,$AB$4:$AB$68,0)</f>
        <v>3</v>
      </c>
      <c r="BF68">
        <f>_xlfn.RANK.AVG(Z68,$Z$4:$Z$68,0)</f>
        <v>8</v>
      </c>
      <c r="BG68">
        <f>_xlfn.RANK.AVG(AE68,$AE$4:$AE$68,0)</f>
        <v>53</v>
      </c>
      <c r="BH68">
        <f>($BF$2*BD68)+($BG$2*BE68)+($BH$2*BF68)+($BI$2*BG68)</f>
        <v>15.150000000000002</v>
      </c>
      <c r="BJ68">
        <f t="shared" si="1"/>
        <v>22</v>
      </c>
      <c r="BK68">
        <f>_xlfn.RANK.AVG(AI68,$AI$4:$AI$68,0)</f>
        <v>4</v>
      </c>
      <c r="BL68">
        <f>$BK$2*BJ68+$BL$2*BK68</f>
        <v>11.200000000000001</v>
      </c>
      <c r="BM68" t="e">
        <f>(1/3)*BC68+(1/3)*BH68+(1/3)*BL68</f>
        <v>#VALUE!</v>
      </c>
    </row>
    <row r="74" spans="1:65">
      <c r="A74" t="s">
        <v>1202</v>
      </c>
    </row>
    <row r="75" spans="1:65">
      <c r="A75" s="27" t="s">
        <v>1006</v>
      </c>
      <c r="B75" s="27" t="s">
        <v>1007</v>
      </c>
      <c r="C75" s="28">
        <v>15969641847.68</v>
      </c>
      <c r="D75" s="29">
        <v>276.16000366210938</v>
      </c>
      <c r="E75" s="29">
        <v>34.079166412353516</v>
      </c>
      <c r="F75" s="29">
        <v>-7.1231562980557666</v>
      </c>
      <c r="G75" s="29">
        <v>4690539904</v>
      </c>
      <c r="H75" s="29">
        <v>7.2099999189376831</v>
      </c>
      <c r="I75" s="29" t="s">
        <v>31</v>
      </c>
      <c r="J75" s="29" t="s">
        <v>32</v>
      </c>
      <c r="K75" s="30">
        <v>0.39</v>
      </c>
      <c r="L75" s="30">
        <v>8.8970000000000002</v>
      </c>
      <c r="M75" s="30">
        <v>21.994</v>
      </c>
      <c r="N75" s="26" t="s">
        <v>118</v>
      </c>
      <c r="O75" s="30" t="s">
        <v>18</v>
      </c>
      <c r="P75" s="30" t="s">
        <v>18</v>
      </c>
      <c r="Q75" s="30" t="s">
        <v>167</v>
      </c>
      <c r="R75" s="30">
        <v>5.4420585632324219</v>
      </c>
      <c r="S75" s="26" t="s">
        <v>18</v>
      </c>
      <c r="T75" s="26" t="s">
        <v>18</v>
      </c>
      <c r="U75" s="26" t="s">
        <v>114</v>
      </c>
      <c r="V75" s="26" t="s">
        <v>18</v>
      </c>
      <c r="W75" s="26">
        <v>10</v>
      </c>
      <c r="X75" s="26" t="s">
        <v>18</v>
      </c>
      <c r="Y75" s="26" t="s">
        <v>18</v>
      </c>
      <c r="Z75" s="26">
        <v>40</v>
      </c>
      <c r="AA75" s="26" t="s">
        <v>18</v>
      </c>
      <c r="AB75" s="26">
        <v>6.3632416725158691</v>
      </c>
      <c r="AC75" s="26">
        <v>7.9577107429504395</v>
      </c>
      <c r="AD75" s="26">
        <v>3.2076146602630615</v>
      </c>
      <c r="AE75" s="26">
        <v>8.7146987915039063</v>
      </c>
      <c r="AF75" s="26" t="s">
        <v>167</v>
      </c>
      <c r="AG75" s="26" t="s">
        <v>167</v>
      </c>
      <c r="AH75" s="26">
        <v>1.9373503923416138</v>
      </c>
      <c r="AI75" s="26">
        <v>0.7653312087059021</v>
      </c>
      <c r="AJ75" s="26" t="s">
        <v>167</v>
      </c>
      <c r="AK75" s="26" t="s">
        <v>167</v>
      </c>
      <c r="AL75" s="26" t="s">
        <v>18</v>
      </c>
      <c r="AM75" s="26" t="s">
        <v>18</v>
      </c>
      <c r="AN75" s="26" t="s">
        <v>18</v>
      </c>
      <c r="AO75" s="26" t="s">
        <v>18</v>
      </c>
      <c r="AP75" s="26" t="s">
        <v>18</v>
      </c>
      <c r="AQ75" s="26" t="s">
        <v>18</v>
      </c>
      <c r="AR75" s="26" t="s">
        <v>18</v>
      </c>
      <c r="AS75" s="26" t="s">
        <v>69</v>
      </c>
      <c r="AT75" s="26" t="s">
        <v>18</v>
      </c>
      <c r="AU75" s="26">
        <v>76</v>
      </c>
      <c r="AV75" s="26">
        <v>9</v>
      </c>
      <c r="AW75" s="26" t="s">
        <v>18</v>
      </c>
      <c r="AX75" s="34">
        <v>31.280999999999999</v>
      </c>
      <c r="AY75">
        <v>2</v>
      </c>
    </row>
    <row r="76" spans="1:65">
      <c r="A76" s="27" t="s">
        <v>719</v>
      </c>
      <c r="B76" s="27" t="s">
        <v>720</v>
      </c>
      <c r="C76" s="28">
        <v>32963934620</v>
      </c>
      <c r="D76" s="29">
        <v>677.41998291015625</v>
      </c>
      <c r="E76" s="29">
        <v>77.331047058105469</v>
      </c>
      <c r="F76" s="29">
        <v>7.5934434480624535</v>
      </c>
      <c r="G76" s="29">
        <v>1821072000</v>
      </c>
      <c r="H76" s="29">
        <v>8.9799997806549072</v>
      </c>
      <c r="I76" s="29" t="s">
        <v>31</v>
      </c>
      <c r="J76" s="29" t="s">
        <v>178</v>
      </c>
      <c r="K76" s="30">
        <v>2.927</v>
      </c>
      <c r="L76" s="30">
        <v>19.760999999999999</v>
      </c>
      <c r="M76" s="30">
        <v>19.829000000000001</v>
      </c>
      <c r="N76" s="26" t="s">
        <v>118</v>
      </c>
      <c r="O76" s="30" t="s">
        <v>18</v>
      </c>
      <c r="P76" s="30" t="s">
        <v>18</v>
      </c>
      <c r="Q76" s="30">
        <v>1.7241172790527344</v>
      </c>
      <c r="R76" s="30">
        <v>5.826840877532959</v>
      </c>
      <c r="S76" s="26" t="s">
        <v>18</v>
      </c>
      <c r="T76" s="26" t="s">
        <v>18</v>
      </c>
      <c r="U76" s="26" t="s">
        <v>18</v>
      </c>
      <c r="V76" s="26" t="s">
        <v>114</v>
      </c>
      <c r="W76" s="26">
        <v>8</v>
      </c>
      <c r="X76" s="26" t="s">
        <v>18</v>
      </c>
      <c r="Y76" s="26">
        <v>65</v>
      </c>
      <c r="Z76" s="26">
        <v>25</v>
      </c>
      <c r="AA76" s="26" t="s">
        <v>18</v>
      </c>
      <c r="AB76" s="26">
        <v>4.64727783203125</v>
      </c>
      <c r="AC76" s="26">
        <v>8.5781536102294922</v>
      </c>
      <c r="AD76" s="26">
        <v>2.6302211284637451</v>
      </c>
      <c r="AE76" s="26">
        <v>9.7652158737182617</v>
      </c>
      <c r="AF76" s="26">
        <v>0</v>
      </c>
      <c r="AG76" s="26" t="s">
        <v>167</v>
      </c>
      <c r="AH76" s="26">
        <v>2.7696881294250488</v>
      </c>
      <c r="AI76" s="26" t="s">
        <v>167</v>
      </c>
      <c r="AJ76" s="26" t="s">
        <v>167</v>
      </c>
      <c r="AK76" s="26">
        <v>3</v>
      </c>
      <c r="AL76" s="26" t="s">
        <v>18</v>
      </c>
      <c r="AM76" s="26" t="s">
        <v>18</v>
      </c>
      <c r="AN76" s="26" t="s">
        <v>18</v>
      </c>
      <c r="AO76" s="26">
        <v>0</v>
      </c>
      <c r="AP76" s="26" t="s">
        <v>18</v>
      </c>
      <c r="AQ76" s="26" t="s">
        <v>18</v>
      </c>
      <c r="AR76" s="26" t="s">
        <v>18</v>
      </c>
      <c r="AS76" s="26" t="s">
        <v>69</v>
      </c>
      <c r="AT76" s="26" t="s">
        <v>18</v>
      </c>
      <c r="AU76" s="26">
        <v>57</v>
      </c>
      <c r="AV76" s="26">
        <v>10</v>
      </c>
      <c r="AW76" s="26" t="s">
        <v>18</v>
      </c>
      <c r="AX76" s="34">
        <v>42.516999999999996</v>
      </c>
      <c r="AY76">
        <v>5</v>
      </c>
    </row>
    <row r="77" spans="1:65">
      <c r="A77" s="27" t="s">
        <v>960</v>
      </c>
      <c r="B77" s="27" t="s">
        <v>961</v>
      </c>
      <c r="C77" s="28">
        <v>17967780561.360001</v>
      </c>
      <c r="D77" s="29">
        <v>425.010009765625</v>
      </c>
      <c r="E77" s="29">
        <v>105.07791900634766</v>
      </c>
      <c r="F77" s="29">
        <v>1.6478558138570687</v>
      </c>
      <c r="G77" s="29">
        <v>1951751008</v>
      </c>
      <c r="H77" s="29">
        <v>3.949999988079071</v>
      </c>
      <c r="I77" s="29" t="s">
        <v>31</v>
      </c>
      <c r="J77" s="29" t="s">
        <v>38</v>
      </c>
      <c r="K77" s="30">
        <v>1.0569999999999999</v>
      </c>
      <c r="L77" s="30">
        <v>9.2230000000000008</v>
      </c>
      <c r="M77" s="30">
        <v>32.923000000000002</v>
      </c>
      <c r="N77" s="26" t="s">
        <v>118</v>
      </c>
      <c r="O77" s="30" t="s">
        <v>18</v>
      </c>
      <c r="P77" s="30" t="s">
        <v>18</v>
      </c>
      <c r="Q77" s="30" t="s">
        <v>167</v>
      </c>
      <c r="R77" s="30">
        <v>5.7071290016174316</v>
      </c>
      <c r="S77" s="26" t="s">
        <v>18</v>
      </c>
      <c r="T77" s="26" t="s">
        <v>18</v>
      </c>
      <c r="U77" s="26" t="s">
        <v>18</v>
      </c>
      <c r="V77" s="26" t="s">
        <v>18</v>
      </c>
      <c r="W77" s="26">
        <v>8</v>
      </c>
      <c r="X77" s="26" t="s">
        <v>18</v>
      </c>
      <c r="Y77" s="26">
        <v>64.125</v>
      </c>
      <c r="Z77" s="26">
        <v>25</v>
      </c>
      <c r="AA77" s="26" t="s">
        <v>18</v>
      </c>
      <c r="AB77" s="26">
        <v>6.540644645690918</v>
      </c>
      <c r="AC77" s="26">
        <v>6.9265213012695313</v>
      </c>
      <c r="AD77" s="26">
        <v>5.8010959625244141</v>
      </c>
      <c r="AE77" s="26">
        <v>6.8470249176025391</v>
      </c>
      <c r="AF77" s="26" t="s">
        <v>167</v>
      </c>
      <c r="AG77" s="26" t="s">
        <v>167</v>
      </c>
      <c r="AH77" s="26">
        <v>7.2334985733032227</v>
      </c>
      <c r="AI77" s="26">
        <v>3.6284177303314209</v>
      </c>
      <c r="AJ77" s="26" t="s">
        <v>167</v>
      </c>
      <c r="AK77" s="26" t="s">
        <v>167</v>
      </c>
      <c r="AL77" s="26" t="s">
        <v>18</v>
      </c>
      <c r="AM77" s="26" t="s">
        <v>18</v>
      </c>
      <c r="AN77" s="26" t="s">
        <v>18</v>
      </c>
      <c r="AO77" s="26" t="s">
        <v>18</v>
      </c>
      <c r="AP77" s="26" t="s">
        <v>18</v>
      </c>
      <c r="AQ77" s="26" t="s">
        <v>115</v>
      </c>
      <c r="AR77" s="26" t="s">
        <v>18</v>
      </c>
      <c r="AS77" s="26" t="s">
        <v>69</v>
      </c>
      <c r="AT77" s="26" t="s">
        <v>18</v>
      </c>
      <c r="AU77" s="26">
        <v>94</v>
      </c>
      <c r="AV77" s="26">
        <v>5</v>
      </c>
      <c r="AW77" s="26" t="s">
        <v>18</v>
      </c>
      <c r="AX77" s="34">
        <v>43.203000000000003</v>
      </c>
      <c r="AY77">
        <v>6</v>
      </c>
    </row>
    <row r="78" spans="1:65">
      <c r="A78" s="17" t="s">
        <v>497</v>
      </c>
      <c r="B78" s="17" t="s">
        <v>498</v>
      </c>
      <c r="C78" s="18">
        <v>60022405239.720009</v>
      </c>
      <c r="D78" s="14">
        <v>560.84002685546875</v>
      </c>
      <c r="E78" s="14">
        <v>46.356884002685547</v>
      </c>
      <c r="F78" s="14">
        <v>3.0202544696321887</v>
      </c>
      <c r="G78" s="14">
        <v>6177799936</v>
      </c>
      <c r="H78" s="14">
        <v>12.970000267028809</v>
      </c>
      <c r="I78" s="16" t="s">
        <v>31</v>
      </c>
      <c r="J78" s="16" t="s">
        <v>38</v>
      </c>
      <c r="K78" s="15">
        <v>4.5430000000000001</v>
      </c>
      <c r="L78" s="15">
        <v>22.876000000000001</v>
      </c>
      <c r="M78" s="15">
        <v>180.63399999999999</v>
      </c>
      <c r="N78" s="16" t="s">
        <v>118</v>
      </c>
      <c r="O78" s="15" t="s">
        <v>18</v>
      </c>
      <c r="P78" s="15" t="s">
        <v>18</v>
      </c>
      <c r="Q78" s="15" t="s">
        <v>167</v>
      </c>
      <c r="R78" s="15">
        <v>4.2935419082641602</v>
      </c>
      <c r="S78" s="16" t="s">
        <v>18</v>
      </c>
      <c r="T78" s="16" t="s">
        <v>18</v>
      </c>
      <c r="U78" s="16" t="s">
        <v>114</v>
      </c>
      <c r="V78" s="16" t="s">
        <v>18</v>
      </c>
      <c r="W78" s="16">
        <v>9</v>
      </c>
      <c r="X78" s="16" t="s">
        <v>18</v>
      </c>
      <c r="Y78" s="16">
        <v>65.666702270507813</v>
      </c>
      <c r="Z78" s="16">
        <v>44.444400787353516</v>
      </c>
      <c r="AA78" s="16" t="s">
        <v>18</v>
      </c>
      <c r="AB78" s="16">
        <v>8.4009914398193359</v>
      </c>
      <c r="AC78" s="16">
        <v>7.6746797561645508</v>
      </c>
      <c r="AD78" s="16">
        <v>6.149378776550293</v>
      </c>
      <c r="AE78" s="16">
        <v>8.8605060577392578</v>
      </c>
      <c r="AF78" s="16" t="s">
        <v>167</v>
      </c>
      <c r="AG78" s="16" t="s">
        <v>167</v>
      </c>
      <c r="AH78" s="16">
        <v>2.1936056613922119</v>
      </c>
      <c r="AI78" s="16">
        <v>2.1604378223419189</v>
      </c>
      <c r="AJ78" s="16" t="s">
        <v>167</v>
      </c>
      <c r="AK78" s="16" t="s">
        <v>167</v>
      </c>
      <c r="AL78" s="16" t="s">
        <v>18</v>
      </c>
      <c r="AM78" s="16" t="s">
        <v>18</v>
      </c>
      <c r="AN78" s="16" t="s">
        <v>18</v>
      </c>
      <c r="AO78" s="16" t="s">
        <v>18</v>
      </c>
      <c r="AP78" s="16" t="s">
        <v>18</v>
      </c>
      <c r="AQ78" s="16" t="s">
        <v>18</v>
      </c>
      <c r="AR78" s="16" t="s">
        <v>18</v>
      </c>
      <c r="AS78" s="16" t="s">
        <v>69</v>
      </c>
      <c r="AT78" s="16" t="s">
        <v>18</v>
      </c>
      <c r="AU78" s="16">
        <v>71</v>
      </c>
      <c r="AV78" s="16">
        <v>6</v>
      </c>
      <c r="AW78" s="16" t="s">
        <v>18</v>
      </c>
      <c r="AX78" s="34">
        <v>208.053</v>
      </c>
      <c r="AY78">
        <v>12</v>
      </c>
    </row>
    <row r="79" spans="1:65">
      <c r="A79" s="17" t="s">
        <v>551</v>
      </c>
      <c r="B79" s="17" t="s">
        <v>552</v>
      </c>
      <c r="C79" s="18">
        <v>52122644057.880005</v>
      </c>
      <c r="D79" s="14">
        <v>68.30999755859375</v>
      </c>
      <c r="E79" s="14">
        <v>47.211082458496094</v>
      </c>
      <c r="F79" s="14">
        <v>16.709378068116809</v>
      </c>
      <c r="G79" s="14">
        <v>5304800000</v>
      </c>
      <c r="H79" s="14">
        <v>1.4799999892711639</v>
      </c>
      <c r="I79" s="16" t="s">
        <v>31</v>
      </c>
      <c r="J79" s="16" t="s">
        <v>38</v>
      </c>
      <c r="K79" s="15">
        <v>1.2949999999999999</v>
      </c>
      <c r="L79" s="15">
        <v>5.0739999999999998</v>
      </c>
      <c r="M79" s="15">
        <v>2087.0479999999998</v>
      </c>
      <c r="N79" s="16" t="s">
        <v>118</v>
      </c>
      <c r="O79" s="15" t="s">
        <v>18</v>
      </c>
      <c r="P79" s="15" t="s">
        <v>18</v>
      </c>
      <c r="Q79" s="15" t="s">
        <v>167</v>
      </c>
      <c r="R79" s="15">
        <v>8.1167802810668945</v>
      </c>
      <c r="S79" s="16" t="s">
        <v>114</v>
      </c>
      <c r="T79" s="16" t="s">
        <v>18</v>
      </c>
      <c r="U79" s="16" t="s">
        <v>114</v>
      </c>
      <c r="V79" s="16" t="s">
        <v>114</v>
      </c>
      <c r="W79" s="16">
        <v>8</v>
      </c>
      <c r="X79" s="16" t="s">
        <v>18</v>
      </c>
      <c r="Y79" s="16">
        <v>65.5</v>
      </c>
      <c r="Z79" s="16">
        <v>25</v>
      </c>
      <c r="AA79" s="16" t="s">
        <v>18</v>
      </c>
      <c r="AB79" s="16">
        <v>5.664482593536377</v>
      </c>
      <c r="AC79" s="16">
        <v>7.2435812950134277</v>
      </c>
      <c r="AD79" s="16">
        <v>5.4843616485595703</v>
      </c>
      <c r="AE79" s="16">
        <v>8.2562417984008789</v>
      </c>
      <c r="AF79" s="16" t="s">
        <v>167</v>
      </c>
      <c r="AG79" s="16" t="s">
        <v>167</v>
      </c>
      <c r="AH79" s="16">
        <v>3.1743152141571045</v>
      </c>
      <c r="AI79" s="16">
        <v>0.7653312087059021</v>
      </c>
      <c r="AJ79" s="16" t="s">
        <v>167</v>
      </c>
      <c r="AK79" s="16" t="s">
        <v>167</v>
      </c>
      <c r="AL79" s="16" t="s">
        <v>18</v>
      </c>
      <c r="AM79" s="16" t="s">
        <v>18</v>
      </c>
      <c r="AN79" s="16" t="s">
        <v>18</v>
      </c>
      <c r="AO79" s="16">
        <v>0</v>
      </c>
      <c r="AP79" s="16" t="s">
        <v>18</v>
      </c>
      <c r="AQ79" s="16" t="s">
        <v>18</v>
      </c>
      <c r="AR79" s="16" t="s">
        <v>18</v>
      </c>
      <c r="AS79" s="16" t="s">
        <v>69</v>
      </c>
      <c r="AT79" s="16" t="s">
        <v>18</v>
      </c>
      <c r="AU79" s="16">
        <v>96</v>
      </c>
      <c r="AV79" s="16">
        <v>8</v>
      </c>
      <c r="AW79" s="16" t="s">
        <v>18</v>
      </c>
      <c r="AX79" s="34">
        <v>2093.4169999999999</v>
      </c>
      <c r="AY79">
        <v>42</v>
      </c>
    </row>
    <row r="80" spans="1:65">
      <c r="A80" s="27" t="s">
        <v>769</v>
      </c>
      <c r="B80" s="27" t="s">
        <v>770</v>
      </c>
      <c r="C80" s="28">
        <v>28192417411.200005</v>
      </c>
      <c r="D80" s="29">
        <v>32.959999084472656</v>
      </c>
      <c r="E80" s="29">
        <v>21.819751739501953</v>
      </c>
      <c r="F80" s="29">
        <v>9.1874837337456725</v>
      </c>
      <c r="G80" s="29">
        <v>12587999744</v>
      </c>
      <c r="H80" s="29">
        <v>0.68000000342726707</v>
      </c>
      <c r="I80" s="29" t="s">
        <v>31</v>
      </c>
      <c r="J80" s="29" t="s">
        <v>468</v>
      </c>
      <c r="K80" s="30">
        <v>710.928</v>
      </c>
      <c r="L80" s="30">
        <v>2034.9860000000001</v>
      </c>
      <c r="M80" s="30">
        <v>5808.82</v>
      </c>
      <c r="N80" s="26" t="s">
        <v>118</v>
      </c>
      <c r="O80" s="30" t="s">
        <v>18</v>
      </c>
      <c r="P80" s="30" t="s">
        <v>18</v>
      </c>
      <c r="Q80" s="30" t="s">
        <v>167</v>
      </c>
      <c r="R80" s="30" t="s">
        <v>167</v>
      </c>
      <c r="S80" s="26" t="s">
        <v>18</v>
      </c>
      <c r="T80" s="26" t="s">
        <v>18</v>
      </c>
      <c r="U80" s="26" t="s">
        <v>18</v>
      </c>
      <c r="V80" s="26" t="s">
        <v>18</v>
      </c>
      <c r="W80" s="26">
        <v>16</v>
      </c>
      <c r="X80" s="26" t="s">
        <v>18</v>
      </c>
      <c r="Y80" s="26">
        <v>69.3125</v>
      </c>
      <c r="Z80" s="26">
        <v>25</v>
      </c>
      <c r="AA80" s="26" t="s">
        <v>18</v>
      </c>
      <c r="AB80" s="26">
        <v>4.8207740783691406</v>
      </c>
      <c r="AC80" s="26">
        <v>8.5789928436279297</v>
      </c>
      <c r="AD80" s="26">
        <v>6.6072044372558594</v>
      </c>
      <c r="AE80" s="26">
        <v>8.6318798065185547</v>
      </c>
      <c r="AF80" s="26">
        <v>0</v>
      </c>
      <c r="AG80" s="26">
        <v>3</v>
      </c>
      <c r="AH80" s="26">
        <v>6.224276065826416</v>
      </c>
      <c r="AI80" s="26">
        <v>0</v>
      </c>
      <c r="AJ80" s="26" t="s">
        <v>167</v>
      </c>
      <c r="AK80" s="26" t="s">
        <v>167</v>
      </c>
      <c r="AL80" s="26" t="s">
        <v>18</v>
      </c>
      <c r="AM80" s="26" t="s">
        <v>18</v>
      </c>
      <c r="AN80" s="26">
        <v>36</v>
      </c>
      <c r="AO80" s="26">
        <v>60</v>
      </c>
      <c r="AP80" s="26" t="s">
        <v>18</v>
      </c>
      <c r="AQ80" s="26" t="s">
        <v>18</v>
      </c>
      <c r="AR80" s="26" t="s">
        <v>18</v>
      </c>
      <c r="AS80" s="26" t="s">
        <v>69</v>
      </c>
      <c r="AT80" s="26" t="s">
        <v>18</v>
      </c>
      <c r="AU80" s="26">
        <v>71</v>
      </c>
      <c r="AV80" s="26">
        <v>8</v>
      </c>
      <c r="AW80" s="26" t="s">
        <v>18</v>
      </c>
      <c r="AX80" s="34">
        <v>8554.7340000000004</v>
      </c>
      <c r="AY80">
        <v>57</v>
      </c>
    </row>
    <row r="81" spans="1:53">
      <c r="A81" s="17" t="s">
        <v>173</v>
      </c>
      <c r="B81" s="17" t="s">
        <v>174</v>
      </c>
      <c r="C81" s="18">
        <v>2647973753879.9995</v>
      </c>
      <c r="D81" s="14">
        <v>171.47999572753906</v>
      </c>
      <c r="E81" s="14">
        <v>26.71027946472168</v>
      </c>
      <c r="F81" s="14">
        <v>-10.820170817571151</v>
      </c>
      <c r="G81" s="14">
        <v>385706000384</v>
      </c>
      <c r="H81" s="14">
        <v>6.4600000381469727</v>
      </c>
      <c r="I81" s="16" t="s">
        <v>31</v>
      </c>
      <c r="J81" s="16" t="s">
        <v>175</v>
      </c>
      <c r="K81" s="15">
        <v>58.886000000000003</v>
      </c>
      <c r="L81" s="15">
        <v>1387.395</v>
      </c>
      <c r="M81" s="15">
        <v>30554.733</v>
      </c>
      <c r="N81" s="16" t="s">
        <v>118</v>
      </c>
      <c r="O81" s="15" t="s">
        <v>18</v>
      </c>
      <c r="P81" s="15" t="s">
        <v>18</v>
      </c>
      <c r="Q81" s="15" t="s">
        <v>167</v>
      </c>
      <c r="R81" s="15" t="s">
        <v>167</v>
      </c>
      <c r="S81" s="16" t="s">
        <v>114</v>
      </c>
      <c r="T81" s="16" t="s">
        <v>114</v>
      </c>
      <c r="U81" s="16" t="s">
        <v>18</v>
      </c>
      <c r="V81" s="16" t="s">
        <v>18</v>
      </c>
      <c r="W81" s="16">
        <v>8</v>
      </c>
      <c r="X81" s="16">
        <v>88.888900756835938</v>
      </c>
      <c r="Y81" s="16">
        <v>67.375</v>
      </c>
      <c r="Z81" s="16">
        <v>50</v>
      </c>
      <c r="AA81" s="16">
        <v>75</v>
      </c>
      <c r="AB81" s="16">
        <v>5.5900311470031738</v>
      </c>
      <c r="AC81" s="16">
        <v>8.5461320877075195</v>
      </c>
      <c r="AD81" s="16">
        <v>8.9920406341552734</v>
      </c>
      <c r="AE81" s="16">
        <v>8.6644134521484375</v>
      </c>
      <c r="AF81" s="16">
        <v>3</v>
      </c>
      <c r="AG81" s="16">
        <v>6.1298222541809082</v>
      </c>
      <c r="AH81" s="16">
        <v>5.2682366371154785</v>
      </c>
      <c r="AI81" s="16">
        <v>10</v>
      </c>
      <c r="AJ81" s="16" t="s">
        <v>167</v>
      </c>
      <c r="AK81" s="16" t="s">
        <v>167</v>
      </c>
      <c r="AL81" s="16" t="s">
        <v>18</v>
      </c>
      <c r="AM81" s="16" t="s">
        <v>18</v>
      </c>
      <c r="AN81" s="16" t="s">
        <v>18</v>
      </c>
      <c r="AO81" s="16" t="s">
        <v>18</v>
      </c>
      <c r="AP81" s="16" t="s">
        <v>18</v>
      </c>
      <c r="AQ81" s="16" t="s">
        <v>18</v>
      </c>
      <c r="AR81" s="16" t="s">
        <v>18</v>
      </c>
      <c r="AS81" s="16" t="s">
        <v>69</v>
      </c>
      <c r="AT81" s="16" t="s">
        <v>18</v>
      </c>
      <c r="AU81" s="16">
        <v>65</v>
      </c>
      <c r="AV81" s="16">
        <v>1</v>
      </c>
      <c r="AW81" s="16" t="s">
        <v>18</v>
      </c>
      <c r="AX81" s="34">
        <v>32001.013999999999</v>
      </c>
      <c r="AY81">
        <v>64</v>
      </c>
    </row>
    <row r="82" spans="1:53">
      <c r="A82" s="27" t="s">
        <v>741</v>
      </c>
      <c r="B82" s="27" t="s">
        <v>742</v>
      </c>
      <c r="C82" s="28">
        <v>31055378947.769997</v>
      </c>
      <c r="D82" s="29">
        <v>1249.6099853515625</v>
      </c>
      <c r="E82" s="29">
        <v>76.466636657714844</v>
      </c>
      <c r="F82" s="29">
        <v>7.3538865531898034</v>
      </c>
      <c r="G82" s="29">
        <v>1550745984</v>
      </c>
      <c r="H82" s="29">
        <v>18.179999828338623</v>
      </c>
      <c r="I82" s="29" t="s">
        <v>31</v>
      </c>
      <c r="J82" s="29" t="s">
        <v>38</v>
      </c>
      <c r="K82" s="30">
        <v>19.593</v>
      </c>
      <c r="L82" s="30">
        <v>12.747999999999999</v>
      </c>
      <c r="M82" s="30">
        <v>5.6749999999999998</v>
      </c>
      <c r="N82" s="26" t="s">
        <v>118</v>
      </c>
      <c r="O82" s="30" t="s">
        <v>18</v>
      </c>
      <c r="P82" s="30" t="s">
        <v>18</v>
      </c>
      <c r="Q82" s="30" t="s">
        <v>167</v>
      </c>
      <c r="R82" s="30">
        <v>0</v>
      </c>
      <c r="S82" s="26" t="s">
        <v>114</v>
      </c>
      <c r="T82" s="26" t="s">
        <v>115</v>
      </c>
      <c r="U82" s="26" t="s">
        <v>115</v>
      </c>
      <c r="V82" s="26" t="s">
        <v>115</v>
      </c>
      <c r="W82" s="26">
        <v>9</v>
      </c>
      <c r="X82" s="26">
        <v>88.888900756835938</v>
      </c>
      <c r="Y82" s="26">
        <v>63</v>
      </c>
      <c r="Z82" s="26">
        <v>33.333301544189453</v>
      </c>
      <c r="AA82" s="26">
        <v>75</v>
      </c>
      <c r="AB82" s="26">
        <v>8.446934700012207</v>
      </c>
      <c r="AC82" s="26">
        <v>6.898045539855957</v>
      </c>
      <c r="AD82" s="26">
        <v>6.9060583114624023</v>
      </c>
      <c r="AE82" s="26">
        <v>9.1123600006103516</v>
      </c>
      <c r="AF82" s="26" t="s">
        <v>167</v>
      </c>
      <c r="AG82" s="26" t="s">
        <v>167</v>
      </c>
      <c r="AH82" s="26">
        <v>1.0974937677383423</v>
      </c>
      <c r="AI82" s="26">
        <v>0.7653312087059021</v>
      </c>
      <c r="AJ82" s="26" t="s">
        <v>167</v>
      </c>
      <c r="AK82" s="26" t="s">
        <v>167</v>
      </c>
      <c r="AL82" s="26" t="s">
        <v>18</v>
      </c>
      <c r="AM82" s="26" t="s">
        <v>18</v>
      </c>
      <c r="AN82" s="26" t="s">
        <v>18</v>
      </c>
      <c r="AO82" s="26">
        <v>0</v>
      </c>
      <c r="AP82" s="26" t="s">
        <v>18</v>
      </c>
      <c r="AQ82" s="26" t="s">
        <v>18</v>
      </c>
      <c r="AR82" s="26" t="s">
        <v>18</v>
      </c>
      <c r="AS82" s="26" t="s">
        <v>67</v>
      </c>
      <c r="AT82" s="26" t="s">
        <v>18</v>
      </c>
      <c r="AU82" s="26">
        <v>49</v>
      </c>
      <c r="AV82" s="26">
        <v>10</v>
      </c>
      <c r="AW82" s="26" t="s">
        <v>115</v>
      </c>
      <c r="AX82" s="34">
        <v>38.015999999999998</v>
      </c>
      <c r="AY82">
        <v>3</v>
      </c>
      <c r="AZ82">
        <v>48.5</v>
      </c>
      <c r="BA82">
        <v>0</v>
      </c>
    </row>
    <row r="83" spans="1:53">
      <c r="A83" s="17" t="s">
        <v>499</v>
      </c>
      <c r="B83" s="17" t="s">
        <v>500</v>
      </c>
      <c r="C83" s="18">
        <v>59137701923.230003</v>
      </c>
      <c r="D83" s="14">
        <v>1010.030029296875</v>
      </c>
      <c r="E83" s="14">
        <v>78.954010009765625</v>
      </c>
      <c r="F83" s="14">
        <v>255.31907218664139</v>
      </c>
      <c r="G83" s="14">
        <v>9252752896</v>
      </c>
      <c r="H83" s="14">
        <v>13.709999918937683</v>
      </c>
      <c r="I83" s="16" t="s">
        <v>31</v>
      </c>
      <c r="J83" s="16" t="s">
        <v>175</v>
      </c>
      <c r="K83" s="15">
        <v>4.3490000000000002</v>
      </c>
      <c r="L83" s="15">
        <v>11.467000000000001</v>
      </c>
      <c r="M83" s="15">
        <v>325.39400000000001</v>
      </c>
      <c r="N83" s="16" t="s">
        <v>118</v>
      </c>
      <c r="O83" s="15" t="s">
        <v>18</v>
      </c>
      <c r="P83" s="15" t="s">
        <v>18</v>
      </c>
      <c r="Q83" s="15" t="s">
        <v>167</v>
      </c>
      <c r="R83" s="15" t="s">
        <v>167</v>
      </c>
      <c r="S83" s="16" t="s">
        <v>115</v>
      </c>
      <c r="T83" s="16" t="s">
        <v>115</v>
      </c>
      <c r="U83" s="16" t="s">
        <v>115</v>
      </c>
      <c r="V83" s="16" t="s">
        <v>114</v>
      </c>
      <c r="W83" s="16">
        <v>8</v>
      </c>
      <c r="X83" s="16">
        <v>66.666702270507813</v>
      </c>
      <c r="Y83" s="16">
        <v>68.75</v>
      </c>
      <c r="Z83" s="16">
        <v>25</v>
      </c>
      <c r="AA83" s="16">
        <v>75</v>
      </c>
      <c r="AB83" s="16">
        <v>4.8009657859802246</v>
      </c>
      <c r="AC83" s="16">
        <v>8.3762283325195313</v>
      </c>
      <c r="AD83" s="16">
        <v>4.1532473564147949</v>
      </c>
      <c r="AE83" s="16">
        <v>9.3000640869140625</v>
      </c>
      <c r="AF83" s="16">
        <v>0</v>
      </c>
      <c r="AG83" s="16">
        <v>1</v>
      </c>
      <c r="AH83" s="16">
        <v>1.5</v>
      </c>
      <c r="AI83" s="16">
        <v>0</v>
      </c>
      <c r="AJ83" s="16" t="s">
        <v>167</v>
      </c>
      <c r="AK83" s="16" t="s">
        <v>167</v>
      </c>
      <c r="AL83" s="16" t="s">
        <v>18</v>
      </c>
      <c r="AM83" s="16" t="s">
        <v>18</v>
      </c>
      <c r="AN83" s="16" t="s">
        <v>18</v>
      </c>
      <c r="AO83" s="16">
        <v>0</v>
      </c>
      <c r="AP83" s="16" t="s">
        <v>18</v>
      </c>
      <c r="AQ83" s="16" t="s">
        <v>115</v>
      </c>
      <c r="AR83" s="16" t="s">
        <v>18</v>
      </c>
      <c r="AS83" s="16" t="s">
        <v>187</v>
      </c>
      <c r="AT83" s="16" t="s">
        <v>18</v>
      </c>
      <c r="AU83" s="16">
        <v>30</v>
      </c>
      <c r="AV83" s="16">
        <v>4</v>
      </c>
      <c r="AW83" s="16" t="s">
        <v>115</v>
      </c>
      <c r="AX83" s="34">
        <v>341.21</v>
      </c>
      <c r="AY83">
        <v>17</v>
      </c>
      <c r="AZ83" t="e">
        <v>#VALUE!</v>
      </c>
      <c r="BA83">
        <v>0</v>
      </c>
    </row>
  </sheetData>
  <autoFilter ref="A3:BM3" xr:uid="{C66F89C3-FC72-47C2-8623-94677E315483}">
    <sortState xmlns:xlrd2="http://schemas.microsoft.com/office/spreadsheetml/2017/richdata2" ref="A4:BM68">
      <sortCondition ref="BM3"/>
    </sortState>
  </autoFilter>
  <conditionalFormatting sqref="BL1:BL2">
    <cfRule type="dataBar" priority="1">
      <dataBar>
        <cfvo type="min"/>
        <cfvo type="max"/>
        <color rgb="FF63C384"/>
      </dataBar>
      <extLst>
        <ext xmlns:x14="http://schemas.microsoft.com/office/spreadsheetml/2009/9/main" uri="{B025F937-C7B1-47D3-B67F-A62EFF666E3E}">
          <x14:id>{F311AE16-DF1B-4C81-9204-60D38E056F93}</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F311AE16-DF1B-4C81-9204-60D38E056F93}">
            <x14:dataBar minLength="0" maxLength="100" border="1" negativeBarBorderColorSameAsPositive="0">
              <x14:cfvo type="autoMin"/>
              <x14:cfvo type="autoMax"/>
              <x14:borderColor rgb="FF63C384"/>
              <x14:negativeFillColor rgb="FFFF0000"/>
              <x14:negativeBorderColor rgb="FFFF0000"/>
              <x14:axisColor rgb="FF000000"/>
            </x14:dataBar>
          </x14:cfRule>
          <xm:sqref>BL1:BL2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EAD7-B286-4AA5-8650-80B3E304649C}">
  <dimension ref="A1:BM39"/>
  <sheetViews>
    <sheetView workbookViewId="0">
      <selection activeCell="BM7" sqref="BM7"/>
    </sheetView>
  </sheetViews>
  <sheetFormatPr defaultRowHeight="14.4"/>
  <cols>
    <col min="55" max="55" width="16.33203125" bestFit="1" customWidth="1"/>
    <col min="60" max="60" width="16.21875" bestFit="1" customWidth="1"/>
  </cols>
  <sheetData>
    <row r="1" spans="1:65">
      <c r="A1" s="12" t="s">
        <v>0</v>
      </c>
      <c r="B1" s="12" t="s">
        <v>1</v>
      </c>
      <c r="C1" s="13" t="s">
        <v>2</v>
      </c>
      <c r="D1" s="33"/>
      <c r="E1" s="31" t="s">
        <v>169</v>
      </c>
      <c r="F1" s="32"/>
      <c r="G1" s="14"/>
      <c r="H1" s="14"/>
      <c r="I1" s="14"/>
      <c r="J1" s="14"/>
      <c r="K1" s="15"/>
      <c r="L1" s="15"/>
      <c r="M1" s="15"/>
      <c r="N1" s="16"/>
      <c r="O1" s="15"/>
      <c r="P1" s="15"/>
      <c r="Q1" s="15"/>
      <c r="R1" s="1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BB1" s="6" t="s">
        <v>1208</v>
      </c>
      <c r="BC1" s="6" t="s">
        <v>1209</v>
      </c>
      <c r="BD1" s="6" t="s">
        <v>1210</v>
      </c>
      <c r="BF1" s="6" t="s">
        <v>1208</v>
      </c>
      <c r="BG1" s="6" t="s">
        <v>1209</v>
      </c>
      <c r="BH1" s="6" t="s">
        <v>1210</v>
      </c>
      <c r="BI1" s="6" t="s">
        <v>1217</v>
      </c>
      <c r="BK1" s="6" t="s">
        <v>1208</v>
      </c>
    </row>
    <row r="2" spans="1:65">
      <c r="A2" s="12" t="s">
        <v>3</v>
      </c>
      <c r="B2" s="17"/>
      <c r="C2" s="18"/>
      <c r="D2" s="14"/>
      <c r="E2" s="14"/>
      <c r="F2" s="14"/>
      <c r="G2" s="14"/>
      <c r="H2" s="14"/>
      <c r="I2" s="14"/>
      <c r="J2" s="14"/>
      <c r="K2" s="15"/>
      <c r="L2" s="15"/>
      <c r="M2" s="15"/>
      <c r="N2" s="16"/>
      <c r="O2" s="15"/>
      <c r="P2" s="15"/>
      <c r="Q2" s="15"/>
      <c r="R2" s="1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t="s">
        <v>65</v>
      </c>
      <c r="AT2" s="16"/>
      <c r="AU2" s="16"/>
      <c r="AV2" s="16"/>
      <c r="AW2" s="16" t="s">
        <v>109</v>
      </c>
      <c r="AZ2" s="6" t="s">
        <v>114</v>
      </c>
      <c r="BB2">
        <v>0.55000000000000004</v>
      </c>
      <c r="BC2">
        <v>0.25</v>
      </c>
      <c r="BD2">
        <v>0.2</v>
      </c>
      <c r="BF2">
        <v>0.25</v>
      </c>
      <c r="BG2">
        <v>0.25</v>
      </c>
      <c r="BH2">
        <v>0.2</v>
      </c>
      <c r="BI2">
        <v>0.3</v>
      </c>
      <c r="BK2">
        <v>1</v>
      </c>
    </row>
    <row r="3" spans="1:65" ht="79.8">
      <c r="A3" s="19" t="s">
        <v>4</v>
      </c>
      <c r="B3" s="19" t="s">
        <v>5</v>
      </c>
      <c r="C3" s="20" t="s">
        <v>6</v>
      </c>
      <c r="D3" s="19" t="s">
        <v>7</v>
      </c>
      <c r="E3" s="19" t="s">
        <v>8</v>
      </c>
      <c r="F3" s="19" t="s">
        <v>9</v>
      </c>
      <c r="G3" s="19" t="s">
        <v>10</v>
      </c>
      <c r="H3" s="19" t="s">
        <v>11</v>
      </c>
      <c r="I3" s="19" t="s">
        <v>12</v>
      </c>
      <c r="J3" s="19" t="s">
        <v>13</v>
      </c>
      <c r="K3" s="21" t="s">
        <v>14</v>
      </c>
      <c r="L3" s="21" t="s">
        <v>139</v>
      </c>
      <c r="M3" s="21" t="s">
        <v>141</v>
      </c>
      <c r="N3" s="22" t="s">
        <v>116</v>
      </c>
      <c r="O3" s="21" t="s">
        <v>15</v>
      </c>
      <c r="P3" s="23" t="s">
        <v>117</v>
      </c>
      <c r="Q3" s="23" t="s">
        <v>143</v>
      </c>
      <c r="R3" s="23" t="s">
        <v>145</v>
      </c>
      <c r="S3" s="24" t="s">
        <v>102</v>
      </c>
      <c r="T3" s="24" t="s">
        <v>103</v>
      </c>
      <c r="U3" s="24" t="s">
        <v>104</v>
      </c>
      <c r="V3" s="24" t="s">
        <v>105</v>
      </c>
      <c r="W3" s="9" t="s">
        <v>60</v>
      </c>
      <c r="X3" s="9" t="s">
        <v>72</v>
      </c>
      <c r="Y3" s="9" t="s">
        <v>73</v>
      </c>
      <c r="Z3" s="9" t="s">
        <v>61</v>
      </c>
      <c r="AA3" s="9" t="s">
        <v>74</v>
      </c>
      <c r="AB3" s="9" t="s">
        <v>147</v>
      </c>
      <c r="AC3" s="9" t="s">
        <v>149</v>
      </c>
      <c r="AD3" s="9" t="s">
        <v>151</v>
      </c>
      <c r="AE3" s="9" t="s">
        <v>153</v>
      </c>
      <c r="AF3" s="11" t="s">
        <v>155</v>
      </c>
      <c r="AG3" s="11" t="s">
        <v>157</v>
      </c>
      <c r="AH3" s="11" t="s">
        <v>159</v>
      </c>
      <c r="AI3" s="11" t="s">
        <v>161</v>
      </c>
      <c r="AJ3" s="11" t="s">
        <v>163</v>
      </c>
      <c r="AK3" s="11" t="s">
        <v>165</v>
      </c>
      <c r="AL3" s="11" t="s">
        <v>62</v>
      </c>
      <c r="AM3" s="11" t="s">
        <v>75</v>
      </c>
      <c r="AN3" s="11" t="s">
        <v>76</v>
      </c>
      <c r="AO3" s="11" t="s">
        <v>77</v>
      </c>
      <c r="AP3" s="11" t="s">
        <v>63</v>
      </c>
      <c r="AQ3" s="11" t="s">
        <v>106</v>
      </c>
      <c r="AR3" s="11" t="s">
        <v>107</v>
      </c>
      <c r="AS3" s="25" t="s">
        <v>64</v>
      </c>
      <c r="AT3" s="25" t="s">
        <v>78</v>
      </c>
      <c r="AU3" s="25" t="s">
        <v>79</v>
      </c>
      <c r="AV3" s="25" t="s">
        <v>80</v>
      </c>
      <c r="AW3" s="25" t="s">
        <v>108</v>
      </c>
      <c r="AX3" s="25" t="s">
        <v>1203</v>
      </c>
      <c r="AY3" s="25" t="s">
        <v>1204</v>
      </c>
      <c r="AZ3" s="37" t="s">
        <v>1220</v>
      </c>
      <c r="BA3" s="37" t="s">
        <v>1207</v>
      </c>
      <c r="BC3" s="38" t="s">
        <v>1211</v>
      </c>
      <c r="BD3" s="39" t="s">
        <v>1214</v>
      </c>
      <c r="BE3" s="39" t="s">
        <v>1213</v>
      </c>
      <c r="BF3" s="39" t="s">
        <v>1212</v>
      </c>
      <c r="BG3" s="39" t="s">
        <v>1215</v>
      </c>
      <c r="BH3" s="40" t="s">
        <v>1216</v>
      </c>
      <c r="BJ3" s="41" t="s">
        <v>1218</v>
      </c>
      <c r="BK3" s="6" t="s">
        <v>1216</v>
      </c>
      <c r="BM3" s="43" t="s">
        <v>1228</v>
      </c>
    </row>
    <row r="4" spans="1:65">
      <c r="A4" s="27" t="s">
        <v>639</v>
      </c>
      <c r="B4" s="27" t="s">
        <v>640</v>
      </c>
      <c r="C4" s="28">
        <v>41307449594.880013</v>
      </c>
      <c r="D4" s="29">
        <v>35.840000152587891</v>
      </c>
      <c r="E4" s="29">
        <v>24.051834106445313</v>
      </c>
      <c r="F4" s="29">
        <v>-12.76244760658145</v>
      </c>
      <c r="G4" s="29">
        <v>11812000000</v>
      </c>
      <c r="H4" s="29">
        <v>-2.380000039935112</v>
      </c>
      <c r="I4" s="29" t="s">
        <v>16</v>
      </c>
      <c r="J4" s="29" t="s">
        <v>17</v>
      </c>
      <c r="K4" s="30">
        <v>1558.567</v>
      </c>
      <c r="L4" s="30">
        <v>1465.316</v>
      </c>
      <c r="M4" s="30">
        <v>4565.6509999999998</v>
      </c>
      <c r="N4" s="26" t="s">
        <v>118</v>
      </c>
      <c r="O4" s="30" t="s">
        <v>18</v>
      </c>
      <c r="P4" s="30" t="s">
        <v>18</v>
      </c>
      <c r="Q4" s="30">
        <v>8.7936029434204102</v>
      </c>
      <c r="R4" s="30">
        <v>5.576362133026123</v>
      </c>
      <c r="S4" s="26" t="s">
        <v>18</v>
      </c>
      <c r="T4" s="26" t="s">
        <v>114</v>
      </c>
      <c r="U4" s="26" t="s">
        <v>114</v>
      </c>
      <c r="V4" s="26" t="s">
        <v>18</v>
      </c>
      <c r="W4" s="26">
        <v>14</v>
      </c>
      <c r="X4" s="26">
        <v>92.857101440429688</v>
      </c>
      <c r="Y4" s="26">
        <v>62.5</v>
      </c>
      <c r="Z4" s="26">
        <v>42.857101440429688</v>
      </c>
      <c r="AA4" s="26">
        <v>99</v>
      </c>
      <c r="AB4" s="26">
        <v>7.8839807510375977</v>
      </c>
      <c r="AC4" s="26">
        <v>8.8000612258911133</v>
      </c>
      <c r="AD4" s="26">
        <v>8.8338127136230469</v>
      </c>
      <c r="AE4" s="26">
        <v>9.6789159774780273</v>
      </c>
      <c r="AF4" s="26" t="s">
        <v>167</v>
      </c>
      <c r="AG4" s="26" t="s">
        <v>167</v>
      </c>
      <c r="AH4" s="26">
        <v>3.8576066493988037</v>
      </c>
      <c r="AI4" s="26" t="s">
        <v>167</v>
      </c>
      <c r="AJ4" s="26" t="s">
        <v>167</v>
      </c>
      <c r="AK4" s="26">
        <v>8.0463008880615234</v>
      </c>
      <c r="AL4" s="26" t="s">
        <v>18</v>
      </c>
      <c r="AM4" s="26">
        <v>2.2000000000000002</v>
      </c>
      <c r="AN4" s="26">
        <v>15</v>
      </c>
      <c r="AO4" s="26">
        <v>31</v>
      </c>
      <c r="AP4" s="26" t="s">
        <v>18</v>
      </c>
      <c r="AQ4" s="26" t="s">
        <v>18</v>
      </c>
      <c r="AR4" s="26" t="s">
        <v>18</v>
      </c>
      <c r="AS4" s="26" t="s">
        <v>67</v>
      </c>
      <c r="AT4" s="26" t="s">
        <v>18</v>
      </c>
      <c r="AU4" s="26">
        <v>99</v>
      </c>
      <c r="AV4" s="26">
        <v>2</v>
      </c>
      <c r="AW4" s="26" t="s">
        <v>18</v>
      </c>
      <c r="AX4">
        <f>K4+L4+M4</f>
        <v>7589.5339999999997</v>
      </c>
      <c r="AY4">
        <f>_xlfn.RANK.AVG(AX4,$AX$4:$AX$31,1)</f>
        <v>9</v>
      </c>
      <c r="AZ4">
        <f>_xlfn.RANK.AVG(Q4,$Q$4:$Q$31,0)</f>
        <v>3</v>
      </c>
      <c r="BA4">
        <f>IF(U4=$AZ$2,1,0)</f>
        <v>1</v>
      </c>
      <c r="BC4">
        <f>($BB$2*AY4)+($BC$2*AZ4)+($BD$2*-BA4)</f>
        <v>5.5</v>
      </c>
      <c r="BD4">
        <f>_xlfn.RANK.AVG(AC4,$AC$4:$AC$31,0)</f>
        <v>7</v>
      </c>
      <c r="BE4">
        <f>_xlfn.RANK.AVG(AB4,$AB$4:$AB$31,0)</f>
        <v>1</v>
      </c>
      <c r="BF4">
        <f>_xlfn.RANK.AVG(Z4,$Z$4:$Z$31,0)</f>
        <v>2</v>
      </c>
      <c r="BG4">
        <f>_xlfn.RANK.AVG(AE4,$AE$4:$AE$34,0)</f>
        <v>4</v>
      </c>
      <c r="BH4">
        <f>($BF$2*BD4)+($BG$2*BE4)+($BH$2*BF4)+($BI$2*BG4)</f>
        <v>3.5999999999999996</v>
      </c>
      <c r="BJ4">
        <f>_xlfn.RANK.AVG(AK4,$AK$4:$AK$31,0)</f>
        <v>6</v>
      </c>
      <c r="BK4">
        <f>$BK$2*BJ4+$BM$2*BJ4</f>
        <v>6</v>
      </c>
      <c r="BM4" s="43">
        <f>(1/3)*BC4+(1/3)*BH4+(1/3)*BK4</f>
        <v>5.0333333333333332</v>
      </c>
    </row>
    <row r="5" spans="1:65">
      <c r="A5" s="27" t="s">
        <v>1024</v>
      </c>
      <c r="B5" s="27" t="s">
        <v>1025</v>
      </c>
      <c r="C5" s="28">
        <v>15482701343.200003</v>
      </c>
      <c r="D5" s="29">
        <v>131.74000549316406</v>
      </c>
      <c r="E5" s="29">
        <v>9.2010660171508789</v>
      </c>
      <c r="F5" s="29">
        <v>-8.5136039410182445</v>
      </c>
      <c r="G5" s="29">
        <v>9617203200</v>
      </c>
      <c r="H5" s="29">
        <v>13.429999351501465</v>
      </c>
      <c r="I5" s="29" t="s">
        <v>16</v>
      </c>
      <c r="J5" s="29" t="s">
        <v>53</v>
      </c>
      <c r="K5" s="30">
        <v>577.88</v>
      </c>
      <c r="L5" s="30">
        <v>290.85199999999998</v>
      </c>
      <c r="M5" s="30">
        <v>3021.402</v>
      </c>
      <c r="N5" s="26" t="s">
        <v>118</v>
      </c>
      <c r="O5" s="30" t="s">
        <v>18</v>
      </c>
      <c r="P5" s="30" t="s">
        <v>18</v>
      </c>
      <c r="Q5" s="30">
        <v>7.0038414001464844</v>
      </c>
      <c r="R5" s="30">
        <v>5.0442318916320801</v>
      </c>
      <c r="S5" s="26" t="s">
        <v>18</v>
      </c>
      <c r="T5" s="26" t="s">
        <v>114</v>
      </c>
      <c r="U5" s="26" t="s">
        <v>114</v>
      </c>
      <c r="V5" s="26" t="s">
        <v>18</v>
      </c>
      <c r="W5" s="26">
        <v>10</v>
      </c>
      <c r="X5" s="26" t="s">
        <v>18</v>
      </c>
      <c r="Y5" s="26">
        <v>64.300003051757813</v>
      </c>
      <c r="Z5" s="26">
        <v>30</v>
      </c>
      <c r="AA5" s="26" t="s">
        <v>18</v>
      </c>
      <c r="AB5" s="26">
        <v>7.7439918518066406</v>
      </c>
      <c r="AC5" s="26">
        <v>8.6712675094604492</v>
      </c>
      <c r="AD5" s="26">
        <v>6.4979496002197266</v>
      </c>
      <c r="AE5" s="26">
        <v>8.5079841613769531</v>
      </c>
      <c r="AF5" s="26">
        <v>0</v>
      </c>
      <c r="AG5" s="26" t="s">
        <v>167</v>
      </c>
      <c r="AH5" s="26" t="s">
        <v>167</v>
      </c>
      <c r="AI5" s="26" t="s">
        <v>167</v>
      </c>
      <c r="AJ5" s="26" t="s">
        <v>167</v>
      </c>
      <c r="AK5" s="26">
        <v>9.1299753189086914</v>
      </c>
      <c r="AL5" s="26" t="s">
        <v>18</v>
      </c>
      <c r="AM5" s="26" t="s">
        <v>18</v>
      </c>
      <c r="AN5" s="26" t="s">
        <v>18</v>
      </c>
      <c r="AO5" s="26">
        <v>26</v>
      </c>
      <c r="AP5" s="26" t="s">
        <v>18</v>
      </c>
      <c r="AQ5" s="26" t="s">
        <v>18</v>
      </c>
      <c r="AR5" s="26" t="s">
        <v>18</v>
      </c>
      <c r="AS5" s="26" t="s">
        <v>66</v>
      </c>
      <c r="AT5" s="26" t="s">
        <v>18</v>
      </c>
      <c r="AU5" s="26">
        <v>90</v>
      </c>
      <c r="AV5" s="26">
        <v>7</v>
      </c>
      <c r="AW5" s="26" t="s">
        <v>18</v>
      </c>
      <c r="AX5">
        <f>K5+L5+M5</f>
        <v>3890.134</v>
      </c>
      <c r="AY5">
        <f>_xlfn.RANK.AVG(AX5,$AX$4:$AX$31,1)</f>
        <v>4</v>
      </c>
      <c r="AZ5">
        <f>_xlfn.RANK.AVG(Q5,$Q$4:$Q$31,0)</f>
        <v>13</v>
      </c>
      <c r="BA5">
        <f>IF(U5=$AZ$2,1,0)</f>
        <v>1</v>
      </c>
      <c r="BC5">
        <f>($BB$2*AY5)+($BC$2*AZ5)+($BD$2*-BA5)</f>
        <v>5.25</v>
      </c>
      <c r="BD5">
        <f>_xlfn.RANK.AVG(AC5,$AC$4:$AC$31,0)</f>
        <v>10</v>
      </c>
      <c r="BE5">
        <f>_xlfn.RANK.AVG(AB5,$AB$4:$AB$31,0)</f>
        <v>4</v>
      </c>
      <c r="BF5">
        <f>_xlfn.RANK.AVG(Z5,$Z$4:$Z$31,0)</f>
        <v>20.5</v>
      </c>
      <c r="BG5">
        <f>_xlfn.RANK.AVG(AE5,$AE$4:$AE$34,0)</f>
        <v>19</v>
      </c>
      <c r="BH5">
        <f>($BF$2*BD5)+($BG$2*BE5)+($BH$2*BF5)+($BI$2*BG5)</f>
        <v>13.3</v>
      </c>
      <c r="BJ5">
        <f>_xlfn.RANK.AVG(AK5,$AK$4:$AK$31,0)</f>
        <v>1</v>
      </c>
      <c r="BK5">
        <f>$BK$2*BJ5+$BM$2*BJ5</f>
        <v>1</v>
      </c>
      <c r="BM5" s="43">
        <f>(1/3)*BC5+(1/3)*BH5+(1/3)*BK5</f>
        <v>6.5166666666666666</v>
      </c>
    </row>
    <row r="6" spans="1:65">
      <c r="A6" s="27" t="s">
        <v>1187</v>
      </c>
      <c r="B6" s="27" t="s">
        <v>1188</v>
      </c>
      <c r="C6" s="28">
        <v>7950820923.5</v>
      </c>
      <c r="D6" s="29">
        <v>63.700000762939453</v>
      </c>
      <c r="E6" s="29">
        <v>17.675247192382813</v>
      </c>
      <c r="F6" s="29">
        <v>1.9655073113684418</v>
      </c>
      <c r="G6" s="29">
        <v>4486800000</v>
      </c>
      <c r="H6" s="29">
        <v>10.540000395849347</v>
      </c>
      <c r="I6" s="29" t="s">
        <v>16</v>
      </c>
      <c r="J6" s="29" t="s">
        <v>53</v>
      </c>
      <c r="K6" s="30">
        <v>77.685000000000002</v>
      </c>
      <c r="L6" s="30">
        <v>81.265000000000001</v>
      </c>
      <c r="M6" s="30">
        <v>1461.078</v>
      </c>
      <c r="N6" s="26" t="s">
        <v>118</v>
      </c>
      <c r="O6" s="30" t="s">
        <v>18</v>
      </c>
      <c r="P6" s="30" t="s">
        <v>18</v>
      </c>
      <c r="Q6" s="30">
        <v>9.7119436264038086</v>
      </c>
      <c r="R6" s="30">
        <v>9.2423772811889648</v>
      </c>
      <c r="S6" s="26" t="s">
        <v>18</v>
      </c>
      <c r="T6" s="26" t="s">
        <v>114</v>
      </c>
      <c r="U6" s="26" t="s">
        <v>114</v>
      </c>
      <c r="V6" s="26" t="s">
        <v>18</v>
      </c>
      <c r="W6" s="26">
        <v>11</v>
      </c>
      <c r="X6" s="26">
        <v>81.818199157714844</v>
      </c>
      <c r="Y6" s="26">
        <v>64.454498291015625</v>
      </c>
      <c r="Z6" s="26">
        <v>36.363601684570313</v>
      </c>
      <c r="AA6" s="26">
        <v>75</v>
      </c>
      <c r="AB6" s="26">
        <v>4.9492669105529785</v>
      </c>
      <c r="AC6" s="26">
        <v>7.6047487258911133</v>
      </c>
      <c r="AD6" s="26">
        <v>6.6003351211547852</v>
      </c>
      <c r="AE6" s="26">
        <v>7.664893627166748</v>
      </c>
      <c r="AF6" s="26">
        <v>3.3333332538604736</v>
      </c>
      <c r="AG6" s="26" t="s">
        <v>167</v>
      </c>
      <c r="AH6" s="26" t="s">
        <v>167</v>
      </c>
      <c r="AI6" s="26" t="s">
        <v>167</v>
      </c>
      <c r="AJ6" s="26" t="s">
        <v>167</v>
      </c>
      <c r="AK6" s="26">
        <v>8.2341537475585938</v>
      </c>
      <c r="AL6" s="26" t="s">
        <v>18</v>
      </c>
      <c r="AM6" s="26" t="s">
        <v>18</v>
      </c>
      <c r="AN6" s="26" t="s">
        <v>18</v>
      </c>
      <c r="AO6" s="26">
        <v>34</v>
      </c>
      <c r="AP6" s="26" t="s">
        <v>18</v>
      </c>
      <c r="AQ6" s="26" t="s">
        <v>18</v>
      </c>
      <c r="AR6" s="26" t="s">
        <v>18</v>
      </c>
      <c r="AS6" s="26" t="s">
        <v>66</v>
      </c>
      <c r="AT6" s="26" t="s">
        <v>18</v>
      </c>
      <c r="AU6" s="26">
        <v>92</v>
      </c>
      <c r="AV6" s="26">
        <v>6</v>
      </c>
      <c r="AW6" s="26" t="s">
        <v>18</v>
      </c>
      <c r="AX6">
        <f>K6+L6+M6</f>
        <v>1620.028</v>
      </c>
      <c r="AY6">
        <f>_xlfn.RANK.AVG(AX6,$AX$4:$AX$31,1)</f>
        <v>2</v>
      </c>
      <c r="AZ6">
        <f>_xlfn.RANK.AVG(Q6,$Q$4:$Q$31,0)</f>
        <v>1</v>
      </c>
      <c r="BA6">
        <f>IF(U6=$AZ$2,1,0)</f>
        <v>1</v>
      </c>
      <c r="BC6">
        <f>($BB$2*AY6)+($BC$2*AZ6)+($BD$2*-BA6)</f>
        <v>1.1500000000000001</v>
      </c>
      <c r="BD6">
        <f>_xlfn.RANK.AVG(AC6,$AC$4:$AC$31,0)</f>
        <v>22</v>
      </c>
      <c r="BE6">
        <f>_xlfn.RANK.AVG(AB6,$AB$4:$AB$31,0)</f>
        <v>28</v>
      </c>
      <c r="BF6">
        <f>_xlfn.RANK.AVG(Z6,$Z$4:$Z$31,0)</f>
        <v>8</v>
      </c>
      <c r="BG6">
        <f>_xlfn.RANK.AVG(AE6,$AE$4:$AE$34,0)</f>
        <v>24</v>
      </c>
      <c r="BH6">
        <f>($BF$2*BD6)+($BG$2*BE6)+($BH$2*BF6)+($BI$2*BG6)</f>
        <v>21.299999999999997</v>
      </c>
      <c r="BJ6">
        <f>_xlfn.RANK.AVG(AK6,$AK$4:$AK$31,0)</f>
        <v>5</v>
      </c>
      <c r="BK6">
        <f>$BK$2*BJ6+$BM$2*BJ6</f>
        <v>5</v>
      </c>
      <c r="BM6" s="43">
        <f>(1/3)*BC6+(1/3)*BH6+(1/3)*BK6</f>
        <v>9.1499999999999986</v>
      </c>
    </row>
    <row r="7" spans="1:65">
      <c r="A7" s="27" t="s">
        <v>940</v>
      </c>
      <c r="B7" s="27" t="s">
        <v>941</v>
      </c>
      <c r="C7" s="28">
        <v>18716658372.360001</v>
      </c>
      <c r="D7" s="29">
        <v>171.86000061035156</v>
      </c>
      <c r="E7" s="29">
        <v>14.374744415283203</v>
      </c>
      <c r="F7" s="29">
        <v>11.125946956803311</v>
      </c>
      <c r="G7" s="29">
        <v>10940000000</v>
      </c>
      <c r="H7" s="29">
        <v>17.999999344348907</v>
      </c>
      <c r="I7" s="29" t="s">
        <v>16</v>
      </c>
      <c r="J7" s="29" t="s">
        <v>53</v>
      </c>
      <c r="K7" s="30">
        <v>2256.355</v>
      </c>
      <c r="L7" s="30">
        <v>1252.7829999999999</v>
      </c>
      <c r="M7" s="30">
        <v>11422.687</v>
      </c>
      <c r="N7" s="26" t="s">
        <v>118</v>
      </c>
      <c r="O7" s="30" t="s">
        <v>18</v>
      </c>
      <c r="P7" s="30" t="s">
        <v>18</v>
      </c>
      <c r="Q7" s="30">
        <v>2.9147264957427979</v>
      </c>
      <c r="R7" s="30">
        <v>5.5049624443054199</v>
      </c>
      <c r="S7" s="26" t="s">
        <v>18</v>
      </c>
      <c r="T7" s="26" t="s">
        <v>18</v>
      </c>
      <c r="U7" s="26" t="s">
        <v>18</v>
      </c>
      <c r="V7" s="26" t="s">
        <v>18</v>
      </c>
      <c r="W7" s="26">
        <v>12</v>
      </c>
      <c r="X7" s="26" t="s">
        <v>18</v>
      </c>
      <c r="Y7" s="26">
        <v>64.833297729492188</v>
      </c>
      <c r="Z7" s="26">
        <v>41.666698455810547</v>
      </c>
      <c r="AA7" s="26" t="s">
        <v>18</v>
      </c>
      <c r="AB7" s="26">
        <v>7.844635009765625</v>
      </c>
      <c r="AC7" s="26">
        <v>9.2066869735717773</v>
      </c>
      <c r="AD7" s="26">
        <v>5.5006942749023438</v>
      </c>
      <c r="AE7" s="26">
        <v>8.8627386093139648</v>
      </c>
      <c r="AF7" s="26">
        <v>0</v>
      </c>
      <c r="AG7" s="26" t="s">
        <v>167</v>
      </c>
      <c r="AH7" s="26" t="s">
        <v>167</v>
      </c>
      <c r="AI7" s="26" t="s">
        <v>167</v>
      </c>
      <c r="AJ7" s="26" t="s">
        <v>167</v>
      </c>
      <c r="AK7" s="26">
        <v>8.0412502288818359</v>
      </c>
      <c r="AL7" s="26" t="s">
        <v>18</v>
      </c>
      <c r="AM7" s="26">
        <v>1.2692307692307694</v>
      </c>
      <c r="AN7" s="26">
        <v>26</v>
      </c>
      <c r="AO7" s="26" t="s">
        <v>18</v>
      </c>
      <c r="AP7" s="26" t="s">
        <v>18</v>
      </c>
      <c r="AQ7" s="26" t="s">
        <v>18</v>
      </c>
      <c r="AR7" s="26" t="s">
        <v>18</v>
      </c>
      <c r="AS7" s="26" t="s">
        <v>69</v>
      </c>
      <c r="AT7" s="26" t="s">
        <v>18</v>
      </c>
      <c r="AU7" s="26">
        <v>67</v>
      </c>
      <c r="AV7" s="26">
        <v>4</v>
      </c>
      <c r="AW7" s="26" t="s">
        <v>18</v>
      </c>
      <c r="AX7">
        <f>K7+L7+M7</f>
        <v>14931.825000000001</v>
      </c>
      <c r="AY7">
        <f>_xlfn.RANK.AVG(AX7,$AX$4:$AX$31,1)</f>
        <v>18</v>
      </c>
      <c r="AZ7">
        <f>_xlfn.RANK.AVG(Q7,$Q$4:$Q$31,0)</f>
        <v>27</v>
      </c>
      <c r="BA7">
        <f>IF(U7=$AZ$2,1,0)</f>
        <v>0</v>
      </c>
      <c r="BC7">
        <f>($BB$2*AY7)+($BC$2*AZ7)+($BD$2*-BA7)</f>
        <v>16.649999999999999</v>
      </c>
      <c r="BD7">
        <f>_xlfn.RANK.AVG(AC7,$AC$4:$AC$31,0)</f>
        <v>3</v>
      </c>
      <c r="BE7">
        <f>_xlfn.RANK.AVG(AB7,$AB$4:$AB$31,0)</f>
        <v>2</v>
      </c>
      <c r="BF7">
        <f>_xlfn.RANK.AVG(Z7,$Z$4:$Z$31,0)</f>
        <v>3.5</v>
      </c>
      <c r="BG7">
        <f>_xlfn.RANK.AVG(AE7,$AE$4:$AE$34,0)</f>
        <v>12</v>
      </c>
      <c r="BH7">
        <f>($BF$2*BD7)+($BG$2*BE7)+($BH$2*BF7)+($BI$2*BG7)</f>
        <v>5.55</v>
      </c>
      <c r="BJ7">
        <f>_xlfn.RANK.AVG(AK7,$AK$4:$AK$31,0)</f>
        <v>7</v>
      </c>
      <c r="BK7">
        <f>$BK$2*BJ7+$BM$2*BJ7</f>
        <v>7</v>
      </c>
      <c r="BM7">
        <f>(1/3)*BC7+(1/3)*BH7+(1/3)*BK7</f>
        <v>9.7333333333333307</v>
      </c>
    </row>
    <row r="8" spans="1:65">
      <c r="A8" s="27" t="s">
        <v>725</v>
      </c>
      <c r="B8" s="27" t="s">
        <v>726</v>
      </c>
      <c r="C8" s="28">
        <v>32016078182.879997</v>
      </c>
      <c r="D8" s="29">
        <v>76.669998168945313</v>
      </c>
      <c r="E8" s="29">
        <v>24.472446441650391</v>
      </c>
      <c r="F8" s="29">
        <v>0.2059202649532077</v>
      </c>
      <c r="G8" s="29">
        <v>12067999744</v>
      </c>
      <c r="H8" s="29">
        <v>0.92999998852610588</v>
      </c>
      <c r="I8" s="29" t="s">
        <v>16</v>
      </c>
      <c r="J8" s="29" t="s">
        <v>53</v>
      </c>
      <c r="K8" s="30">
        <v>1459.3530000000001</v>
      </c>
      <c r="L8" s="30">
        <v>959.02</v>
      </c>
      <c r="M8" s="30">
        <v>11605.978999999999</v>
      </c>
      <c r="N8" s="26" t="s">
        <v>118</v>
      </c>
      <c r="O8" s="30" t="s">
        <v>18</v>
      </c>
      <c r="P8" s="30" t="s">
        <v>18</v>
      </c>
      <c r="Q8" s="30">
        <v>6.9380507469177246</v>
      </c>
      <c r="R8" s="30">
        <v>6.3979635238647461</v>
      </c>
      <c r="S8" s="26" t="s">
        <v>18</v>
      </c>
      <c r="T8" s="26" t="s">
        <v>18</v>
      </c>
      <c r="U8" s="26" t="s">
        <v>114</v>
      </c>
      <c r="V8" s="26" t="s">
        <v>18</v>
      </c>
      <c r="W8" s="26">
        <v>12</v>
      </c>
      <c r="X8" s="26" t="s">
        <v>18</v>
      </c>
      <c r="Y8" s="26">
        <v>61.25</v>
      </c>
      <c r="Z8" s="26">
        <v>33.333301544189453</v>
      </c>
      <c r="AA8" s="26" t="s">
        <v>18</v>
      </c>
      <c r="AB8" s="26">
        <v>5.5513110160827637</v>
      </c>
      <c r="AC8" s="26">
        <v>6.8712100982666016</v>
      </c>
      <c r="AD8" s="26">
        <v>8.2240085601806641</v>
      </c>
      <c r="AE8" s="26">
        <v>9.7174396514892578</v>
      </c>
      <c r="AF8" s="26">
        <v>2</v>
      </c>
      <c r="AG8" s="26" t="s">
        <v>167</v>
      </c>
      <c r="AH8" s="26" t="s">
        <v>167</v>
      </c>
      <c r="AI8" s="26" t="s">
        <v>167</v>
      </c>
      <c r="AJ8" s="26" t="s">
        <v>167</v>
      </c>
      <c r="AK8" s="26">
        <v>8.6555452346801758</v>
      </c>
      <c r="AL8" s="26" t="s">
        <v>18</v>
      </c>
      <c r="AM8" s="26" t="s">
        <v>18</v>
      </c>
      <c r="AN8" s="26" t="s">
        <v>18</v>
      </c>
      <c r="AO8" s="26" t="s">
        <v>18</v>
      </c>
      <c r="AP8" s="26" t="s">
        <v>18</v>
      </c>
      <c r="AQ8" s="26" t="s">
        <v>18</v>
      </c>
      <c r="AR8" s="26" t="s">
        <v>18</v>
      </c>
      <c r="AS8" s="26" t="s">
        <v>66</v>
      </c>
      <c r="AT8" s="26" t="s">
        <v>18</v>
      </c>
      <c r="AU8" s="26">
        <v>56</v>
      </c>
      <c r="AV8" s="26">
        <v>5</v>
      </c>
      <c r="AW8" s="26" t="s">
        <v>114</v>
      </c>
      <c r="AX8">
        <f>K8+L8+M8</f>
        <v>14024.351999999999</v>
      </c>
      <c r="AY8">
        <f>_xlfn.RANK.AVG(AX8,$AX$4:$AX$31,1)</f>
        <v>16</v>
      </c>
      <c r="AZ8">
        <f>_xlfn.RANK.AVG(Q8,$Q$4:$Q$31,0)</f>
        <v>14</v>
      </c>
      <c r="BA8">
        <f>IF(U8=$AZ$2,1,0)</f>
        <v>1</v>
      </c>
      <c r="BC8">
        <f>($BB$2*AY8)+($BC$2*AZ8)+($BD$2*-BA8)</f>
        <v>12.100000000000001</v>
      </c>
      <c r="BD8">
        <f>_xlfn.RANK.AVG(AC8,$AC$4:$AC$31,0)</f>
        <v>27</v>
      </c>
      <c r="BE8">
        <f>_xlfn.RANK.AVG(AB8,$AB$4:$AB$31,0)</f>
        <v>27</v>
      </c>
      <c r="BF8">
        <f>_xlfn.RANK.AVG(Z8,$Z$4:$Z$31,0)</f>
        <v>13</v>
      </c>
      <c r="BG8">
        <f>_xlfn.RANK.AVG(AE8,$AE$4:$AE$34,0)</f>
        <v>2</v>
      </c>
      <c r="BH8">
        <f>($BF$2*BD8)+($BG$2*BE8)+($BH$2*BF8)+($BI$2*BG8)</f>
        <v>16.700000000000003</v>
      </c>
      <c r="BJ8">
        <f>_xlfn.RANK.AVG(AK8,$AK$4:$AK$31,0)</f>
        <v>2</v>
      </c>
      <c r="BK8">
        <f>$BK$2*BJ8+$BM$2*BJ8</f>
        <v>2</v>
      </c>
      <c r="BM8">
        <f>(1/3)*BC8+(1/3)*BH8+(1/3)*BK8</f>
        <v>10.266666666666667</v>
      </c>
    </row>
    <row r="9" spans="1:65">
      <c r="A9" s="17" t="s">
        <v>473</v>
      </c>
      <c r="B9" s="17" t="s">
        <v>474</v>
      </c>
      <c r="C9" s="18">
        <v>67445911650.200012</v>
      </c>
      <c r="D9" s="14">
        <v>47.020000457763672</v>
      </c>
      <c r="E9" s="14">
        <v>29.57623291015625</v>
      </c>
      <c r="F9" s="14">
        <v>10.85717631392753</v>
      </c>
      <c r="G9" s="14">
        <v>22855000064</v>
      </c>
      <c r="H9" s="14">
        <v>1.2800000160932541</v>
      </c>
      <c r="I9" s="16" t="s">
        <v>16</v>
      </c>
      <c r="J9" s="16" t="s">
        <v>17</v>
      </c>
      <c r="K9" s="15">
        <v>4424.1130000000003</v>
      </c>
      <c r="L9" s="15">
        <v>2809.1779999999999</v>
      </c>
      <c r="M9" s="15">
        <v>6131.3720000000003</v>
      </c>
      <c r="N9" s="16" t="s">
        <v>118</v>
      </c>
      <c r="O9" s="15" t="s">
        <v>18</v>
      </c>
      <c r="P9" s="15" t="s">
        <v>18</v>
      </c>
      <c r="Q9" s="15">
        <v>6.0641493797302246</v>
      </c>
      <c r="R9" s="15">
        <v>5.8407783508300781</v>
      </c>
      <c r="S9" s="16" t="s">
        <v>18</v>
      </c>
      <c r="T9" s="16" t="s">
        <v>18</v>
      </c>
      <c r="U9" s="16" t="s">
        <v>18</v>
      </c>
      <c r="V9" s="16" t="s">
        <v>18</v>
      </c>
      <c r="W9" s="16">
        <v>12</v>
      </c>
      <c r="X9" s="16" t="s">
        <v>18</v>
      </c>
      <c r="Y9" s="16">
        <v>66.25</v>
      </c>
      <c r="Z9" s="16">
        <v>41.666698455810547</v>
      </c>
      <c r="AA9" s="16" t="s">
        <v>18</v>
      </c>
      <c r="AB9" s="16">
        <v>7.8283414840698242</v>
      </c>
      <c r="AC9" s="16">
        <v>8.9625396728515625</v>
      </c>
      <c r="AD9" s="16">
        <v>9.1108188629150391</v>
      </c>
      <c r="AE9" s="16">
        <v>9.3187713623046875</v>
      </c>
      <c r="AF9" s="16" t="s">
        <v>167</v>
      </c>
      <c r="AG9" s="16" t="s">
        <v>167</v>
      </c>
      <c r="AH9" s="16">
        <v>10</v>
      </c>
      <c r="AI9" s="16" t="s">
        <v>167</v>
      </c>
      <c r="AJ9" s="16" t="s">
        <v>167</v>
      </c>
      <c r="AK9" s="16">
        <v>7.0981736183166504</v>
      </c>
      <c r="AL9" s="16" t="s">
        <v>18</v>
      </c>
      <c r="AM9" s="16" t="s">
        <v>18</v>
      </c>
      <c r="AN9" s="16" t="s">
        <v>18</v>
      </c>
      <c r="AO9" s="16">
        <v>29</v>
      </c>
      <c r="AP9" s="16" t="s">
        <v>18</v>
      </c>
      <c r="AQ9" s="16" t="s">
        <v>18</v>
      </c>
      <c r="AR9" s="16" t="s">
        <v>18</v>
      </c>
      <c r="AS9" s="16" t="s">
        <v>69</v>
      </c>
      <c r="AT9" s="16" t="s">
        <v>18</v>
      </c>
      <c r="AU9" s="16">
        <v>95</v>
      </c>
      <c r="AV9" s="16">
        <v>3</v>
      </c>
      <c r="AW9" s="16" t="s">
        <v>18</v>
      </c>
      <c r="AX9">
        <f>K9+L9+M9</f>
        <v>13364.663</v>
      </c>
      <c r="AY9">
        <f>_xlfn.RANK.AVG(AX9,$AX$4:$AX$31,1)</f>
        <v>15</v>
      </c>
      <c r="AZ9">
        <f>_xlfn.RANK.AVG(Q9,$Q$4:$Q$31,0)</f>
        <v>19</v>
      </c>
      <c r="BA9">
        <f>IF(U9=$AZ$2,1,0)</f>
        <v>0</v>
      </c>
      <c r="BC9">
        <f>($BB$2*AY9)+($BC$2*AZ9)+($BD$2*-BA9)</f>
        <v>13</v>
      </c>
      <c r="BD9">
        <f>_xlfn.RANK.AVG(AC9,$AC$4:$AC$31,0)</f>
        <v>5</v>
      </c>
      <c r="BE9">
        <f>_xlfn.RANK.AVG(AB9,$AB$4:$AB$31,0)</f>
        <v>3</v>
      </c>
      <c r="BF9">
        <f>_xlfn.RANK.AVG(Z9,$Z$4:$Z$31,0)</f>
        <v>3.5</v>
      </c>
      <c r="BG9">
        <f>_xlfn.RANK.AVG(AE9,$AE$4:$AE$34,0)</f>
        <v>8.5</v>
      </c>
      <c r="BH9">
        <f>($BF$2*BD9)+($BG$2*BE9)+($BH$2*BF9)+($BI$2*BG9)</f>
        <v>5.25</v>
      </c>
      <c r="BJ9">
        <f>_xlfn.RANK.AVG(AK9,$AK$4:$AK$31,0)</f>
        <v>13</v>
      </c>
      <c r="BK9">
        <f>$BK$2*BJ9+$BM$2*BJ9</f>
        <v>13</v>
      </c>
      <c r="BM9">
        <f>(1/3)*BC9+(1/3)*BH9+(1/3)*BK9</f>
        <v>10.416666666666666</v>
      </c>
    </row>
    <row r="10" spans="1:65">
      <c r="A10" s="27" t="s">
        <v>649</v>
      </c>
      <c r="B10" s="27" t="s">
        <v>650</v>
      </c>
      <c r="C10" s="28">
        <v>40740321901.949997</v>
      </c>
      <c r="D10" s="29">
        <v>57.930000305175781</v>
      </c>
      <c r="E10" s="29">
        <v>26.20513916015625</v>
      </c>
      <c r="F10" s="29">
        <v>6.9765751199682313</v>
      </c>
      <c r="G10" s="29">
        <v>44622000128</v>
      </c>
      <c r="H10" s="29">
        <v>0.83000001311302185</v>
      </c>
      <c r="I10" s="29" t="s">
        <v>16</v>
      </c>
      <c r="J10" s="29" t="s">
        <v>53</v>
      </c>
      <c r="K10" s="30">
        <v>25070.319</v>
      </c>
      <c r="L10" s="30">
        <v>3674.6680000000001</v>
      </c>
      <c r="M10" s="30">
        <v>70334.807000000001</v>
      </c>
      <c r="N10" s="26" t="s">
        <v>118</v>
      </c>
      <c r="O10" s="30" t="s">
        <v>18</v>
      </c>
      <c r="P10" s="30" t="s">
        <v>18</v>
      </c>
      <c r="Q10" s="30">
        <v>8.1339168548583984</v>
      </c>
      <c r="R10" s="30">
        <v>5.1408023834228516</v>
      </c>
      <c r="S10" s="26" t="s">
        <v>114</v>
      </c>
      <c r="T10" s="26" t="s">
        <v>18</v>
      </c>
      <c r="U10" s="26" t="s">
        <v>114</v>
      </c>
      <c r="V10" s="26" t="s">
        <v>114</v>
      </c>
      <c r="W10" s="26">
        <v>12</v>
      </c>
      <c r="X10" s="26">
        <v>91.666702270507813</v>
      </c>
      <c r="Y10" s="26">
        <v>64.75</v>
      </c>
      <c r="Z10" s="26">
        <v>33.333301544189453</v>
      </c>
      <c r="AA10" s="26">
        <v>100</v>
      </c>
      <c r="AB10" s="26">
        <v>6.876014232635498</v>
      </c>
      <c r="AC10" s="26">
        <v>8.8317165374755859</v>
      </c>
      <c r="AD10" s="26">
        <v>7.931859016418457</v>
      </c>
      <c r="AE10" s="26">
        <v>8.5532617568969727</v>
      </c>
      <c r="AF10" s="26">
        <v>1</v>
      </c>
      <c r="AG10" s="26" t="s">
        <v>167</v>
      </c>
      <c r="AH10" s="26" t="s">
        <v>167</v>
      </c>
      <c r="AI10" s="26" t="s">
        <v>167</v>
      </c>
      <c r="AJ10" s="26" t="s">
        <v>167</v>
      </c>
      <c r="AK10" s="26">
        <v>8.3971853256225586</v>
      </c>
      <c r="AL10" s="26" t="s">
        <v>18</v>
      </c>
      <c r="AM10" s="26" t="s">
        <v>18</v>
      </c>
      <c r="AN10" s="26">
        <v>29.799999237060547</v>
      </c>
      <c r="AO10" s="26" t="s">
        <v>18</v>
      </c>
      <c r="AP10" s="26" t="s">
        <v>18</v>
      </c>
      <c r="AQ10" s="26" t="s">
        <v>18</v>
      </c>
      <c r="AR10" s="26" t="s">
        <v>18</v>
      </c>
      <c r="AS10" s="26" t="s">
        <v>67</v>
      </c>
      <c r="AT10" s="26" t="s">
        <v>18</v>
      </c>
      <c r="AU10" s="26">
        <v>99</v>
      </c>
      <c r="AV10" s="26">
        <v>2</v>
      </c>
      <c r="AW10" s="26" t="s">
        <v>18</v>
      </c>
      <c r="AX10">
        <f>K10+L10+M10</f>
        <v>99079.793999999994</v>
      </c>
      <c r="AY10">
        <f>_xlfn.RANK.AVG(AX10,$AX$4:$AX$31,1)</f>
        <v>28</v>
      </c>
      <c r="AZ10">
        <f>_xlfn.RANK.AVG(Q10,$Q$4:$Q$31,0)</f>
        <v>9</v>
      </c>
      <c r="BA10">
        <f>IF(U10=$AZ$2,1,0)</f>
        <v>1</v>
      </c>
      <c r="BC10">
        <f>($BB$2*AY10)+($BC$2*AZ10)+($BD$2*-BA10)</f>
        <v>17.450000000000003</v>
      </c>
      <c r="BD10">
        <f>_xlfn.RANK.AVG(AC10,$AC$4:$AC$31,0)</f>
        <v>6</v>
      </c>
      <c r="BE10">
        <f>_xlfn.RANK.AVG(AB10,$AB$4:$AB$31,0)</f>
        <v>12</v>
      </c>
      <c r="BF10">
        <f>_xlfn.RANK.AVG(Z10,$Z$4:$Z$31,0)</f>
        <v>13</v>
      </c>
      <c r="BG10">
        <f>_xlfn.RANK.AVG(AE10,$AE$4:$AE$34,0)</f>
        <v>17</v>
      </c>
      <c r="BH10">
        <f>($BF$2*BD10)+($BG$2*BE10)+($BH$2*BF10)+($BI$2*BG10)</f>
        <v>12.2</v>
      </c>
      <c r="BJ10">
        <f>_xlfn.RANK.AVG(AK10,$AK$4:$AK$31,0)</f>
        <v>3</v>
      </c>
      <c r="BK10">
        <f>$BK$2*BJ10+$BM$2*BJ10</f>
        <v>3</v>
      </c>
      <c r="BM10">
        <f>(1/3)*BC10+(1/3)*BH10+(1/3)*BK10</f>
        <v>10.883333333333333</v>
      </c>
    </row>
    <row r="11" spans="1:65">
      <c r="A11" s="27" t="s">
        <v>958</v>
      </c>
      <c r="B11" s="27" t="s">
        <v>959</v>
      </c>
      <c r="C11" s="28">
        <v>17973559014.75</v>
      </c>
      <c r="D11" s="29">
        <v>223.25</v>
      </c>
      <c r="E11" s="29">
        <v>29.616157531738281</v>
      </c>
      <c r="F11" s="29">
        <v>10.846120627609036</v>
      </c>
      <c r="G11" s="29">
        <v>8364299904</v>
      </c>
      <c r="H11" s="29">
        <v>6.2300000190734863</v>
      </c>
      <c r="I11" s="29" t="s">
        <v>16</v>
      </c>
      <c r="J11" s="29" t="s">
        <v>34</v>
      </c>
      <c r="K11" s="30">
        <v>183.65799999999999</v>
      </c>
      <c r="L11" s="30">
        <v>298.637</v>
      </c>
      <c r="M11" s="30">
        <v>4405.6790000000001</v>
      </c>
      <c r="N11" s="26" t="s">
        <v>118</v>
      </c>
      <c r="O11" s="30" t="s">
        <v>18</v>
      </c>
      <c r="P11" s="30" t="s">
        <v>18</v>
      </c>
      <c r="Q11" s="30">
        <v>8.1500635147094727</v>
      </c>
      <c r="R11" s="30">
        <v>7.6042861938476563</v>
      </c>
      <c r="S11" s="26" t="s">
        <v>114</v>
      </c>
      <c r="T11" s="26" t="s">
        <v>114</v>
      </c>
      <c r="U11" s="26" t="s">
        <v>114</v>
      </c>
      <c r="V11" s="26" t="s">
        <v>18</v>
      </c>
      <c r="W11" s="26">
        <v>11</v>
      </c>
      <c r="X11" s="26">
        <v>80</v>
      </c>
      <c r="Y11" s="26">
        <v>61.636398315429688</v>
      </c>
      <c r="Z11" s="26">
        <v>36.363601684570313</v>
      </c>
      <c r="AA11" s="26">
        <v>100</v>
      </c>
      <c r="AB11" s="26">
        <v>6.511197566986084</v>
      </c>
      <c r="AC11" s="26">
        <v>8.3672275543212891</v>
      </c>
      <c r="AD11" s="26">
        <v>6.6344141960144043</v>
      </c>
      <c r="AE11" s="26">
        <v>7.447990894317627</v>
      </c>
      <c r="AF11" s="26">
        <v>1</v>
      </c>
      <c r="AG11" s="26" t="s">
        <v>167</v>
      </c>
      <c r="AH11" s="26" t="s">
        <v>167</v>
      </c>
      <c r="AI11" s="26" t="s">
        <v>167</v>
      </c>
      <c r="AJ11" s="26" t="s">
        <v>167</v>
      </c>
      <c r="AK11" s="26">
        <v>7.1856307983398438</v>
      </c>
      <c r="AL11" s="26" t="s">
        <v>18</v>
      </c>
      <c r="AM11" s="26" t="s">
        <v>18</v>
      </c>
      <c r="AN11" s="26" t="s">
        <v>18</v>
      </c>
      <c r="AO11" s="26" t="s">
        <v>18</v>
      </c>
      <c r="AP11" s="26" t="s">
        <v>18</v>
      </c>
      <c r="AQ11" s="26" t="s">
        <v>18</v>
      </c>
      <c r="AR11" s="26" t="s">
        <v>18</v>
      </c>
      <c r="AS11" s="26" t="s">
        <v>67</v>
      </c>
      <c r="AT11" s="26" t="s">
        <v>18</v>
      </c>
      <c r="AU11" s="26">
        <v>64</v>
      </c>
      <c r="AV11" s="26">
        <v>7</v>
      </c>
      <c r="AW11" s="26" t="s">
        <v>18</v>
      </c>
      <c r="AX11">
        <f>K11+L11+M11</f>
        <v>4887.9740000000002</v>
      </c>
      <c r="AY11">
        <f>_xlfn.RANK.AVG(AX11,$AX$4:$AX$31,1)</f>
        <v>5</v>
      </c>
      <c r="AZ11">
        <f>_xlfn.RANK.AVG(Q11,$Q$4:$Q$31,0)</f>
        <v>7</v>
      </c>
      <c r="BA11">
        <f>IF(U11=$AZ$2,1,0)</f>
        <v>1</v>
      </c>
      <c r="BC11">
        <f>($BB$2*AY11)+($BC$2*AZ11)+($BD$2*-BA11)</f>
        <v>4.3</v>
      </c>
      <c r="BD11">
        <f>_xlfn.RANK.AVG(AC11,$AC$4:$AC$31,0)</f>
        <v>12</v>
      </c>
      <c r="BE11">
        <f>_xlfn.RANK.AVG(AB11,$AB$4:$AB$31,0)</f>
        <v>19</v>
      </c>
      <c r="BF11">
        <f>_xlfn.RANK.AVG(Z11,$Z$4:$Z$31,0)</f>
        <v>8</v>
      </c>
      <c r="BG11">
        <f>_xlfn.RANK.AVG(AE11,$AE$4:$AE$34,0)</f>
        <v>27</v>
      </c>
      <c r="BH11">
        <f>($BF$2*BD11)+($BG$2*BE11)+($BH$2*BF11)+($BI$2*BG11)</f>
        <v>17.45</v>
      </c>
      <c r="BJ11">
        <f>_xlfn.RANK.AVG(AK11,$AK$4:$AK$31,0)</f>
        <v>11</v>
      </c>
      <c r="BK11">
        <f>$BK$2*BJ11+$BM$2*BJ11</f>
        <v>11</v>
      </c>
      <c r="BM11">
        <f>(1/3)*BC11+(1/3)*BH11+(1/3)*BK11</f>
        <v>10.916666666666666</v>
      </c>
    </row>
    <row r="12" spans="1:65">
      <c r="A12" s="27" t="s">
        <v>888</v>
      </c>
      <c r="B12" s="27" t="s">
        <v>889</v>
      </c>
      <c r="C12" s="28">
        <v>21261770544.320004</v>
      </c>
      <c r="D12" s="29">
        <v>67.360000610351563</v>
      </c>
      <c r="E12" s="29">
        <v>25.954219818115234</v>
      </c>
      <c r="F12" s="29">
        <v>17.472938943678784</v>
      </c>
      <c r="G12" s="29">
        <v>14029000192</v>
      </c>
      <c r="H12" s="29">
        <v>2.2400000095367432</v>
      </c>
      <c r="I12" s="29" t="s">
        <v>16</v>
      </c>
      <c r="J12" s="29" t="s">
        <v>34</v>
      </c>
      <c r="K12" s="30">
        <v>448.49799999999999</v>
      </c>
      <c r="L12" s="30">
        <v>773.87199999999996</v>
      </c>
      <c r="M12" s="30">
        <v>8251.9310000000005</v>
      </c>
      <c r="N12" s="26" t="s">
        <v>118</v>
      </c>
      <c r="O12" s="30" t="s">
        <v>18</v>
      </c>
      <c r="P12" s="30" t="s">
        <v>18</v>
      </c>
      <c r="Q12" s="30">
        <v>9.6691246032714844</v>
      </c>
      <c r="R12" s="30">
        <v>9.1124658584594727</v>
      </c>
      <c r="S12" s="26" t="s">
        <v>18</v>
      </c>
      <c r="T12" s="26" t="s">
        <v>18</v>
      </c>
      <c r="U12" s="26" t="s">
        <v>18</v>
      </c>
      <c r="V12" s="26" t="s">
        <v>18</v>
      </c>
      <c r="W12" s="26">
        <v>11</v>
      </c>
      <c r="X12" s="26">
        <v>90.909103393554688</v>
      </c>
      <c r="Y12" s="26">
        <v>62.454498291015625</v>
      </c>
      <c r="Z12" s="26">
        <v>45.454498291015625</v>
      </c>
      <c r="AA12" s="26">
        <v>100</v>
      </c>
      <c r="AB12" s="26">
        <v>7.190833568572998</v>
      </c>
      <c r="AC12" s="26">
        <v>8.4220085144042969</v>
      </c>
      <c r="AD12" s="26">
        <v>3.8731822967529297</v>
      </c>
      <c r="AE12" s="26">
        <v>8.3135004043579102</v>
      </c>
      <c r="AF12" s="26">
        <v>0</v>
      </c>
      <c r="AG12" s="26" t="s">
        <v>167</v>
      </c>
      <c r="AH12" s="26" t="s">
        <v>167</v>
      </c>
      <c r="AI12" s="26" t="s">
        <v>167</v>
      </c>
      <c r="AJ12" s="26" t="s">
        <v>167</v>
      </c>
      <c r="AK12" s="26">
        <v>6.4880905151367188</v>
      </c>
      <c r="AL12" s="26" t="s">
        <v>18</v>
      </c>
      <c r="AM12" s="26" t="s">
        <v>18</v>
      </c>
      <c r="AN12" s="26" t="s">
        <v>18</v>
      </c>
      <c r="AO12" s="26">
        <v>47.599998474121094</v>
      </c>
      <c r="AP12" s="26" t="s">
        <v>18</v>
      </c>
      <c r="AQ12" s="26" t="s">
        <v>18</v>
      </c>
      <c r="AR12" s="26" t="s">
        <v>18</v>
      </c>
      <c r="AS12" s="26" t="s">
        <v>67</v>
      </c>
      <c r="AT12" s="26" t="s">
        <v>18</v>
      </c>
      <c r="AU12" s="26">
        <v>93</v>
      </c>
      <c r="AV12" s="26">
        <v>8</v>
      </c>
      <c r="AW12" s="26" t="s">
        <v>18</v>
      </c>
      <c r="AX12">
        <f>K12+L12+M12</f>
        <v>9474.3009999999995</v>
      </c>
      <c r="AY12">
        <f>_xlfn.RANK.AVG(AX12,$AX$4:$AX$31,1)</f>
        <v>12</v>
      </c>
      <c r="AZ12">
        <f>_xlfn.RANK.AVG(Q12,$Q$4:$Q$31,0)</f>
        <v>2</v>
      </c>
      <c r="BA12">
        <f>IF(U12=$AZ$2,1,0)</f>
        <v>0</v>
      </c>
      <c r="BC12">
        <f>($BB$2*AY12)+($BC$2*AZ12)+($BD$2*-BA12)</f>
        <v>7.1000000000000005</v>
      </c>
      <c r="BD12">
        <f>_xlfn.RANK.AVG(AC12,$AC$4:$AC$31,0)</f>
        <v>11</v>
      </c>
      <c r="BE12">
        <f>_xlfn.RANK.AVG(AB12,$AB$4:$AB$31,0)</f>
        <v>11</v>
      </c>
      <c r="BF12">
        <f>_xlfn.RANK.AVG(Z12,$Z$4:$Z$31,0)</f>
        <v>1</v>
      </c>
      <c r="BG12">
        <f>_xlfn.RANK.AVG(AE12,$AE$4:$AE$34,0)</f>
        <v>23</v>
      </c>
      <c r="BH12">
        <f>($BF$2*BD12)+($BG$2*BE12)+($BH$2*BF12)+($BI$2*BG12)</f>
        <v>12.6</v>
      </c>
      <c r="BJ12">
        <f>_xlfn.RANK.AVG(AK12,$AK$4:$AK$31,0)</f>
        <v>15</v>
      </c>
      <c r="BK12">
        <f>$BK$2*BJ12+$BM$2*BJ12</f>
        <v>15</v>
      </c>
      <c r="BM12">
        <f>(1/3)*BC12+(1/3)*BH12+(1/3)*BK12</f>
        <v>11.566666666666666</v>
      </c>
    </row>
    <row r="13" spans="1:65">
      <c r="A13" s="17" t="s">
        <v>530</v>
      </c>
      <c r="B13" s="17" t="s">
        <v>531</v>
      </c>
      <c r="C13" s="18">
        <v>53856875625.770004</v>
      </c>
      <c r="D13" s="14">
        <v>242.27000427246094</v>
      </c>
      <c r="E13" s="14">
        <v>21.413478851318359</v>
      </c>
      <c r="F13" s="14">
        <v>-10.869244261074062</v>
      </c>
      <c r="G13" s="14">
        <v>12422700288</v>
      </c>
      <c r="H13" s="14">
        <v>10.515609979629517</v>
      </c>
      <c r="I13" s="16" t="s">
        <v>16</v>
      </c>
      <c r="J13" s="16" t="s">
        <v>53</v>
      </c>
      <c r="K13" s="15">
        <v>15785.341</v>
      </c>
      <c r="L13" s="15">
        <v>9100.5679999999993</v>
      </c>
      <c r="M13" s="15">
        <v>8852.9240000000009</v>
      </c>
      <c r="N13" s="16" t="s">
        <v>118</v>
      </c>
      <c r="O13" s="15" t="s">
        <v>18</v>
      </c>
      <c r="P13" s="15" t="s">
        <v>18</v>
      </c>
      <c r="Q13" s="15">
        <v>5.4974207878112793</v>
      </c>
      <c r="R13" s="15">
        <v>4.2700486183166504</v>
      </c>
      <c r="S13" s="16" t="s">
        <v>18</v>
      </c>
      <c r="T13" s="16" t="s">
        <v>18</v>
      </c>
      <c r="U13" s="16" t="s">
        <v>18</v>
      </c>
      <c r="V13" s="16" t="s">
        <v>18</v>
      </c>
      <c r="W13" s="16">
        <v>9</v>
      </c>
      <c r="X13" s="16">
        <v>87.5</v>
      </c>
      <c r="Y13" s="16">
        <v>66.111099243164063</v>
      </c>
      <c r="Z13" s="16">
        <v>33.333301544189453</v>
      </c>
      <c r="AA13" s="16">
        <v>75</v>
      </c>
      <c r="AB13" s="16">
        <v>6.7869839668273926</v>
      </c>
      <c r="AC13" s="16">
        <v>8.0121068954467773</v>
      </c>
      <c r="AD13" s="16">
        <v>6.5714387893676758</v>
      </c>
      <c r="AE13" s="16">
        <v>9.6970767974853516</v>
      </c>
      <c r="AF13" s="16">
        <v>2</v>
      </c>
      <c r="AG13" s="16" t="s">
        <v>167</v>
      </c>
      <c r="AH13" s="16" t="s">
        <v>167</v>
      </c>
      <c r="AI13" s="16" t="s">
        <v>167</v>
      </c>
      <c r="AJ13" s="16" t="s">
        <v>167</v>
      </c>
      <c r="AK13" s="16">
        <v>8.3237066268920898</v>
      </c>
      <c r="AL13" s="16" t="s">
        <v>18</v>
      </c>
      <c r="AM13" s="16" t="s">
        <v>18</v>
      </c>
      <c r="AN13" s="16" t="s">
        <v>18</v>
      </c>
      <c r="AO13" s="16">
        <v>20</v>
      </c>
      <c r="AP13" s="16" t="s">
        <v>18</v>
      </c>
      <c r="AQ13" s="16" t="s">
        <v>18</v>
      </c>
      <c r="AR13" s="16" t="s">
        <v>18</v>
      </c>
      <c r="AS13" s="16" t="s">
        <v>69</v>
      </c>
      <c r="AT13" s="16" t="s">
        <v>18</v>
      </c>
      <c r="AU13" s="16">
        <v>93</v>
      </c>
      <c r="AV13" s="16">
        <v>7</v>
      </c>
      <c r="AW13" s="16" t="s">
        <v>18</v>
      </c>
      <c r="AX13">
        <f>K13+L13+M13</f>
        <v>33738.832999999999</v>
      </c>
      <c r="AY13">
        <f>_xlfn.RANK.AVG(AX13,$AX$4:$AX$31,1)</f>
        <v>24</v>
      </c>
      <c r="AZ13">
        <f>_xlfn.RANK.AVG(Q13,$Q$4:$Q$31,0)</f>
        <v>22</v>
      </c>
      <c r="BA13">
        <f>IF(U13=$AZ$2,1,0)</f>
        <v>0</v>
      </c>
      <c r="BC13">
        <f>($BB$2*AY13)+($BC$2*AZ13)+($BD$2*-BA13)</f>
        <v>18.700000000000003</v>
      </c>
      <c r="BD13">
        <f>_xlfn.RANK.AVG(AC13,$AC$4:$AC$31,0)</f>
        <v>19</v>
      </c>
      <c r="BE13">
        <f>_xlfn.RANK.AVG(AB13,$AB$4:$AB$31,0)</f>
        <v>15</v>
      </c>
      <c r="BF13">
        <f>_xlfn.RANK.AVG(Z13,$Z$4:$Z$31,0)</f>
        <v>13</v>
      </c>
      <c r="BG13">
        <f>_xlfn.RANK.AVG(AE13,$AE$4:$AE$34,0)</f>
        <v>3</v>
      </c>
      <c r="BH13">
        <f>($BF$2*BD13)+($BG$2*BE13)+($BH$2*BF13)+($BI$2*BG13)</f>
        <v>12</v>
      </c>
      <c r="BJ13">
        <f>_xlfn.RANK.AVG(AK13,$AK$4:$AK$31,0)</f>
        <v>4</v>
      </c>
      <c r="BK13">
        <f>$BK$2*BJ13+$BM$2*BJ13</f>
        <v>4</v>
      </c>
      <c r="BM13">
        <f>(1/3)*BC13+(1/3)*BH13+(1/3)*BK13</f>
        <v>11.566666666666668</v>
      </c>
    </row>
    <row r="14" spans="1:65">
      <c r="A14" s="27" t="s">
        <v>717</v>
      </c>
      <c r="B14" s="27" t="s">
        <v>718</v>
      </c>
      <c r="C14" s="28">
        <v>33192226759.200001</v>
      </c>
      <c r="D14" s="29">
        <v>102.27999877929688</v>
      </c>
      <c r="E14" s="29">
        <v>11.777613639831543</v>
      </c>
      <c r="F14" s="29">
        <v>8.9246589310858493</v>
      </c>
      <c r="G14" s="29">
        <v>41107000320</v>
      </c>
      <c r="H14" s="29">
        <v>6.4800000786781311</v>
      </c>
      <c r="I14" s="29" t="s">
        <v>16</v>
      </c>
      <c r="J14" s="29" t="s">
        <v>53</v>
      </c>
      <c r="K14" s="30">
        <v>14552.982</v>
      </c>
      <c r="L14" s="30">
        <v>6833.9960000000001</v>
      </c>
      <c r="M14" s="30">
        <v>60465.644</v>
      </c>
      <c r="N14" s="26" t="s">
        <v>118</v>
      </c>
      <c r="O14" s="30" t="s">
        <v>18</v>
      </c>
      <c r="P14" s="30" t="s">
        <v>18</v>
      </c>
      <c r="Q14" s="30">
        <v>8.2863864898681641</v>
      </c>
      <c r="R14" s="30">
        <v>4.5587806701660156</v>
      </c>
      <c r="S14" s="26" t="s">
        <v>18</v>
      </c>
      <c r="T14" s="26" t="s">
        <v>18</v>
      </c>
      <c r="U14" s="26" t="s">
        <v>114</v>
      </c>
      <c r="V14" s="26" t="s">
        <v>18</v>
      </c>
      <c r="W14" s="26">
        <v>11</v>
      </c>
      <c r="X14" s="26" t="s">
        <v>18</v>
      </c>
      <c r="Y14" s="26">
        <v>64.545501708984375</v>
      </c>
      <c r="Z14" s="26">
        <v>27.272699356079102</v>
      </c>
      <c r="AA14" s="26" t="s">
        <v>18</v>
      </c>
      <c r="AB14" s="26">
        <v>6.8483829498291016</v>
      </c>
      <c r="AC14" s="26">
        <v>9.6630039215087891</v>
      </c>
      <c r="AD14" s="26">
        <v>8.1256732940673828</v>
      </c>
      <c r="AE14" s="26">
        <v>9.438079833984375</v>
      </c>
      <c r="AF14" s="26">
        <v>8.7165775299072266</v>
      </c>
      <c r="AG14" s="26" t="s">
        <v>167</v>
      </c>
      <c r="AH14" s="26" t="s">
        <v>167</v>
      </c>
      <c r="AI14" s="26" t="s">
        <v>167</v>
      </c>
      <c r="AJ14" s="26" t="s">
        <v>167</v>
      </c>
      <c r="AK14" s="26">
        <v>7.8429741859436035</v>
      </c>
      <c r="AL14" s="26" t="s">
        <v>18</v>
      </c>
      <c r="AM14" s="26">
        <v>1.25</v>
      </c>
      <c r="AN14" s="26">
        <v>20</v>
      </c>
      <c r="AO14" s="26" t="s">
        <v>18</v>
      </c>
      <c r="AP14" s="26" t="s">
        <v>18</v>
      </c>
      <c r="AQ14" s="26" t="s">
        <v>114</v>
      </c>
      <c r="AR14" s="26" t="s">
        <v>18</v>
      </c>
      <c r="AS14" s="26" t="s">
        <v>67</v>
      </c>
      <c r="AT14" s="26" t="s">
        <v>18</v>
      </c>
      <c r="AU14" s="26">
        <v>88</v>
      </c>
      <c r="AV14" s="26">
        <v>2</v>
      </c>
      <c r="AW14" s="26" t="s">
        <v>18</v>
      </c>
      <c r="AX14">
        <f>K14+L14+M14</f>
        <v>81852.622000000003</v>
      </c>
      <c r="AY14">
        <f>_xlfn.RANK.AVG(AX14,$AX$4:$AX$31,1)</f>
        <v>27</v>
      </c>
      <c r="AZ14">
        <f>_xlfn.RANK.AVG(Q14,$Q$4:$Q$31,0)</f>
        <v>6</v>
      </c>
      <c r="BA14">
        <f>IF(U14=$AZ$2,1,0)</f>
        <v>1</v>
      </c>
      <c r="BC14">
        <f>($BB$2*AY14)+($BC$2*AZ14)+($BD$2*-BA14)</f>
        <v>16.150000000000002</v>
      </c>
      <c r="BD14">
        <f>_xlfn.RANK.AVG(AC14,$AC$4:$AC$31,0)</f>
        <v>1</v>
      </c>
      <c r="BE14">
        <f>_xlfn.RANK.AVG(AB14,$AB$4:$AB$31,0)</f>
        <v>13</v>
      </c>
      <c r="BF14">
        <f>_xlfn.RANK.AVG(Z14,$Z$4:$Z$31,0)</f>
        <v>25</v>
      </c>
      <c r="BG14">
        <f>_xlfn.RANK.AVG(AE14,$AE$4:$AE$34,0)</f>
        <v>5</v>
      </c>
      <c r="BH14">
        <f>($BF$2*BD14)+($BG$2*BE14)+($BH$2*BF14)+($BI$2*BG14)</f>
        <v>10</v>
      </c>
      <c r="BJ14">
        <f>_xlfn.RANK.AVG(AK14,$AK$4:$AK$31,0)</f>
        <v>9</v>
      </c>
      <c r="BK14">
        <f>$BK$2*BJ14+$BM$2*BJ14</f>
        <v>9</v>
      </c>
      <c r="BM14">
        <f>(1/3)*BC14+(1/3)*BH14+(1/3)*BK14</f>
        <v>11.716666666666667</v>
      </c>
    </row>
    <row r="15" spans="1:65">
      <c r="A15" s="27" t="s">
        <v>1071</v>
      </c>
      <c r="B15" s="27" t="s">
        <v>1072</v>
      </c>
      <c r="C15" s="28">
        <v>13745213946.120001</v>
      </c>
      <c r="D15" s="29">
        <v>9.5100002288818359</v>
      </c>
      <c r="E15" s="29">
        <v>21.294097900390625</v>
      </c>
      <c r="F15" s="29">
        <v>2.926058785392982E-2</v>
      </c>
      <c r="G15" s="29">
        <v>14034000128</v>
      </c>
      <c r="H15" s="29">
        <v>0.44199999421834946</v>
      </c>
      <c r="I15" s="29" t="s">
        <v>16</v>
      </c>
      <c r="J15" s="29" t="s">
        <v>34</v>
      </c>
      <c r="K15" s="30">
        <v>519.78300000000002</v>
      </c>
      <c r="L15" s="30">
        <v>1317.0229999999999</v>
      </c>
      <c r="M15" s="30">
        <v>11305.718000000001</v>
      </c>
      <c r="N15" s="26" t="s">
        <v>122</v>
      </c>
      <c r="O15" s="30">
        <v>1804.3299560546875</v>
      </c>
      <c r="P15" s="30">
        <v>122.79365428438052</v>
      </c>
      <c r="Q15" s="30">
        <v>8.5577297210693359</v>
      </c>
      <c r="R15" s="30">
        <v>5.961632251739502</v>
      </c>
      <c r="S15" s="26" t="s">
        <v>114</v>
      </c>
      <c r="T15" s="26" t="s">
        <v>114</v>
      </c>
      <c r="U15" s="26" t="s">
        <v>114</v>
      </c>
      <c r="V15" s="26" t="s">
        <v>114</v>
      </c>
      <c r="W15" s="26">
        <v>10</v>
      </c>
      <c r="X15" s="26">
        <v>90</v>
      </c>
      <c r="Y15" s="26">
        <v>62.900001525878906</v>
      </c>
      <c r="Z15" s="26">
        <v>40</v>
      </c>
      <c r="AA15" s="26">
        <v>75</v>
      </c>
      <c r="AB15" s="26">
        <v>5.9772791862487793</v>
      </c>
      <c r="AC15" s="26">
        <v>7.487278938293457</v>
      </c>
      <c r="AD15" s="26">
        <v>7.5749192237854004</v>
      </c>
      <c r="AE15" s="26">
        <v>9.3925180435180664</v>
      </c>
      <c r="AF15" s="26">
        <v>7.6624140739440918</v>
      </c>
      <c r="AG15" s="26" t="s">
        <v>167</v>
      </c>
      <c r="AH15" s="26" t="s">
        <v>167</v>
      </c>
      <c r="AI15" s="26" t="s">
        <v>167</v>
      </c>
      <c r="AJ15" s="26" t="s">
        <v>167</v>
      </c>
      <c r="AK15" s="26">
        <v>7.0116410255432129</v>
      </c>
      <c r="AL15" s="26">
        <v>18</v>
      </c>
      <c r="AM15" s="26">
        <v>0.4285714285714286</v>
      </c>
      <c r="AN15" s="26">
        <v>42</v>
      </c>
      <c r="AO15" s="26">
        <v>45</v>
      </c>
      <c r="AP15" s="26">
        <v>3.51219512195122</v>
      </c>
      <c r="AQ15" s="26" t="s">
        <v>114</v>
      </c>
      <c r="AR15" s="26" t="s">
        <v>18</v>
      </c>
      <c r="AS15" s="26" t="s">
        <v>66</v>
      </c>
      <c r="AT15" s="26" t="s">
        <v>18</v>
      </c>
      <c r="AU15" s="26">
        <v>89</v>
      </c>
      <c r="AV15" s="26">
        <v>7</v>
      </c>
      <c r="AW15" s="26" t="s">
        <v>114</v>
      </c>
      <c r="AX15">
        <f>K15+L15+M15</f>
        <v>13142.524000000001</v>
      </c>
      <c r="AY15">
        <f>_xlfn.RANK.AVG(AX15,$AX$4:$AX$31,1)</f>
        <v>14</v>
      </c>
      <c r="AZ15">
        <f>_xlfn.RANK.AVG(Q15,$Q$4:$Q$31,0)</f>
        <v>5</v>
      </c>
      <c r="BA15">
        <f>IF(U15=$AZ$2,1,0)</f>
        <v>1</v>
      </c>
      <c r="BC15">
        <f>($BB$2*AY15)+($BC$2*AZ15)+($BD$2*-BA15)</f>
        <v>8.7500000000000018</v>
      </c>
      <c r="BD15">
        <f>_xlfn.RANK.AVG(AC15,$AC$4:$AC$31,0)</f>
        <v>24</v>
      </c>
      <c r="BE15">
        <f>_xlfn.RANK.AVG(AB15,$AB$4:$AB$31,0)</f>
        <v>24</v>
      </c>
      <c r="BF15">
        <f>_xlfn.RANK.AVG(Z15,$Z$4:$Z$31,0)</f>
        <v>5</v>
      </c>
      <c r="BG15">
        <f>_xlfn.RANK.AVG(AE15,$AE$4:$AE$34,0)</f>
        <v>6</v>
      </c>
      <c r="BH15">
        <f>($BF$2*BD15)+($BG$2*BE15)+($BH$2*BF15)+($BI$2*BG15)</f>
        <v>14.8</v>
      </c>
      <c r="BJ15">
        <f>_xlfn.RANK.AVG(AK15,$AK$4:$AK$31,0)</f>
        <v>14</v>
      </c>
      <c r="BK15">
        <f>$BK$2*BJ15+$BM$2*BJ15</f>
        <v>14</v>
      </c>
      <c r="BM15">
        <f>(1/3)*BC15+(1/3)*BH15+(1/3)*BK15</f>
        <v>12.516666666666666</v>
      </c>
    </row>
    <row r="16" spans="1:65">
      <c r="A16" s="27" t="s">
        <v>1145</v>
      </c>
      <c r="B16" s="27" t="s">
        <v>1146</v>
      </c>
      <c r="C16" s="28">
        <v>10442022927.48</v>
      </c>
      <c r="D16" s="29">
        <v>32.459999084472656</v>
      </c>
      <c r="E16" s="29">
        <v>8.4592971801757813</v>
      </c>
      <c r="F16" s="29">
        <v>-8.5453594572303171</v>
      </c>
      <c r="G16" s="29">
        <v>13696099840</v>
      </c>
      <c r="H16" s="29">
        <v>3.5199999716132879</v>
      </c>
      <c r="I16" s="29" t="s">
        <v>16</v>
      </c>
      <c r="J16" s="29" t="s">
        <v>53</v>
      </c>
      <c r="K16" s="30">
        <v>2935.8809999999999</v>
      </c>
      <c r="L16" s="30">
        <v>1145.3910000000001</v>
      </c>
      <c r="M16" s="30">
        <v>12869.111000000001</v>
      </c>
      <c r="N16" s="26" t="s">
        <v>118</v>
      </c>
      <c r="O16" s="30" t="s">
        <v>18</v>
      </c>
      <c r="P16" s="30" t="s">
        <v>18</v>
      </c>
      <c r="Q16" s="30">
        <v>8.6941184997558594</v>
      </c>
      <c r="R16" s="30">
        <v>7.0416507720947266</v>
      </c>
      <c r="S16" s="26" t="s">
        <v>18</v>
      </c>
      <c r="T16" s="26" t="s">
        <v>18</v>
      </c>
      <c r="U16" s="26" t="s">
        <v>114</v>
      </c>
      <c r="V16" s="26" t="s">
        <v>18</v>
      </c>
      <c r="W16" s="26">
        <v>11</v>
      </c>
      <c r="X16" s="26" t="s">
        <v>18</v>
      </c>
      <c r="Y16" s="26">
        <v>61.090900421142578</v>
      </c>
      <c r="Z16" s="26">
        <v>27.272699356079102</v>
      </c>
      <c r="AA16" s="26" t="s">
        <v>18</v>
      </c>
      <c r="AB16" s="26">
        <v>6.4007248878479004</v>
      </c>
      <c r="AC16" s="26">
        <v>8.1102724075317383</v>
      </c>
      <c r="AD16" s="26">
        <v>7.3519010543823242</v>
      </c>
      <c r="AE16" s="26">
        <v>9.2444076538085938</v>
      </c>
      <c r="AF16" s="26">
        <v>3.3333332538604736</v>
      </c>
      <c r="AG16" s="26" t="s">
        <v>167</v>
      </c>
      <c r="AH16" s="26" t="s">
        <v>167</v>
      </c>
      <c r="AI16" s="26" t="s">
        <v>167</v>
      </c>
      <c r="AJ16" s="26" t="s">
        <v>167</v>
      </c>
      <c r="AK16" s="26">
        <v>7.348930835723877</v>
      </c>
      <c r="AL16" s="26" t="s">
        <v>18</v>
      </c>
      <c r="AM16" s="26" t="s">
        <v>18</v>
      </c>
      <c r="AN16" s="26">
        <v>17.110000610351563</v>
      </c>
      <c r="AO16" s="26" t="s">
        <v>18</v>
      </c>
      <c r="AP16" s="26" t="s">
        <v>18</v>
      </c>
      <c r="AQ16" s="26" t="s">
        <v>18</v>
      </c>
      <c r="AR16" s="26" t="s">
        <v>18</v>
      </c>
      <c r="AS16" s="26" t="s">
        <v>66</v>
      </c>
      <c r="AT16" s="26" t="s">
        <v>18</v>
      </c>
      <c r="AU16" s="26">
        <v>76</v>
      </c>
      <c r="AV16" s="26">
        <v>3</v>
      </c>
      <c r="AW16" s="26" t="s">
        <v>18</v>
      </c>
      <c r="AX16">
        <f>K16+L16+M16</f>
        <v>16950.383000000002</v>
      </c>
      <c r="AY16">
        <f>_xlfn.RANK.AVG(AX16,$AX$4:$AX$31,1)</f>
        <v>19</v>
      </c>
      <c r="AZ16">
        <f>_xlfn.RANK.AVG(Q16,$Q$4:$Q$31,0)</f>
        <v>4</v>
      </c>
      <c r="BA16">
        <f>IF(U16=$AZ$2,1,0)</f>
        <v>1</v>
      </c>
      <c r="BC16">
        <f>($BB$2*AY16)+($BC$2*AZ16)+($BD$2*-BA16)</f>
        <v>11.250000000000002</v>
      </c>
      <c r="BD16">
        <f>_xlfn.RANK.AVG(AC16,$AC$4:$AC$31,0)</f>
        <v>18</v>
      </c>
      <c r="BE16">
        <f>_xlfn.RANK.AVG(AB16,$AB$4:$AB$31,0)</f>
        <v>20</v>
      </c>
      <c r="BF16">
        <f>_xlfn.RANK.AVG(Z16,$Z$4:$Z$31,0)</f>
        <v>25</v>
      </c>
      <c r="BG16">
        <f>_xlfn.RANK.AVG(AE16,$AE$4:$AE$34,0)</f>
        <v>11</v>
      </c>
      <c r="BH16">
        <f>($BF$2*BD16)+($BG$2*BE16)+($BH$2*BF16)+($BI$2*BG16)</f>
        <v>17.8</v>
      </c>
      <c r="BJ16">
        <f>_xlfn.RANK.AVG(AK16,$AK$4:$AK$31,0)</f>
        <v>10</v>
      </c>
      <c r="BK16">
        <f>$BK$2*BJ16+$BM$2*BJ16</f>
        <v>10</v>
      </c>
      <c r="BM16">
        <f>(1/3)*BC16+(1/3)*BH16+(1/3)*BK16</f>
        <v>13.016666666666666</v>
      </c>
    </row>
    <row r="17" spans="1:65">
      <c r="A17" s="27" t="s">
        <v>661</v>
      </c>
      <c r="B17" s="27" t="s">
        <v>662</v>
      </c>
      <c r="C17" s="28">
        <v>39665255931.170006</v>
      </c>
      <c r="D17" s="29">
        <v>57.669998168945313</v>
      </c>
      <c r="E17" s="29">
        <v>31.102043151855469</v>
      </c>
      <c r="F17" s="29">
        <v>20.706187186105176</v>
      </c>
      <c r="G17" s="29">
        <v>17226000128</v>
      </c>
      <c r="H17" s="29">
        <v>1.0299999713897705</v>
      </c>
      <c r="I17" s="29" t="s">
        <v>16</v>
      </c>
      <c r="J17" s="29" t="s">
        <v>53</v>
      </c>
      <c r="K17" s="30">
        <v>436.52600000000001</v>
      </c>
      <c r="L17" s="30">
        <v>668.67399999999998</v>
      </c>
      <c r="M17" s="30">
        <v>6212.4380000000001</v>
      </c>
      <c r="N17" s="26" t="s">
        <v>118</v>
      </c>
      <c r="O17" s="30" t="s">
        <v>18</v>
      </c>
      <c r="P17" s="30" t="s">
        <v>18</v>
      </c>
      <c r="Q17" s="30">
        <v>6.6183457374572754</v>
      </c>
      <c r="R17" s="30">
        <v>8.1986169815063477</v>
      </c>
      <c r="S17" s="26" t="s">
        <v>18</v>
      </c>
      <c r="T17" s="26" t="s">
        <v>18</v>
      </c>
      <c r="U17" s="26" t="s">
        <v>114</v>
      </c>
      <c r="V17" s="26" t="s">
        <v>18</v>
      </c>
      <c r="W17" s="26">
        <v>13</v>
      </c>
      <c r="X17" s="26">
        <v>92.307701110839844</v>
      </c>
      <c r="Y17" s="26">
        <v>64.076896667480469</v>
      </c>
      <c r="Z17" s="26">
        <v>30.769199371337891</v>
      </c>
      <c r="AA17" s="26">
        <v>75</v>
      </c>
      <c r="AB17" s="26">
        <v>6.5282244682312012</v>
      </c>
      <c r="AC17" s="26">
        <v>8.7964410781860352</v>
      </c>
      <c r="AD17" s="26">
        <v>7.935549259185791</v>
      </c>
      <c r="AE17" s="26">
        <v>8.4174385070800781</v>
      </c>
      <c r="AF17" s="26">
        <v>0</v>
      </c>
      <c r="AG17" s="26" t="s">
        <v>167</v>
      </c>
      <c r="AH17" s="26" t="s">
        <v>167</v>
      </c>
      <c r="AI17" s="26" t="s">
        <v>167</v>
      </c>
      <c r="AJ17" s="26" t="s">
        <v>167</v>
      </c>
      <c r="AK17" s="26">
        <v>6.4332733154296875</v>
      </c>
      <c r="AL17" s="26" t="s">
        <v>18</v>
      </c>
      <c r="AM17" s="26" t="s">
        <v>18</v>
      </c>
      <c r="AN17" s="26" t="s">
        <v>18</v>
      </c>
      <c r="AO17" s="26">
        <v>2</v>
      </c>
      <c r="AP17" s="26" t="s">
        <v>18</v>
      </c>
      <c r="AQ17" s="26" t="s">
        <v>18</v>
      </c>
      <c r="AR17" s="26" t="s">
        <v>18</v>
      </c>
      <c r="AS17" s="26" t="s">
        <v>69</v>
      </c>
      <c r="AT17" s="26" t="s">
        <v>18</v>
      </c>
      <c r="AU17" s="26">
        <v>81</v>
      </c>
      <c r="AV17" s="26">
        <v>4</v>
      </c>
      <c r="AW17" s="26" t="s">
        <v>18</v>
      </c>
      <c r="AX17">
        <f>K17+L17+M17</f>
        <v>7317.6379999999999</v>
      </c>
      <c r="AY17">
        <f>_xlfn.RANK.AVG(AX17,$AX$4:$AX$31,1)</f>
        <v>7</v>
      </c>
      <c r="AZ17">
        <f>_xlfn.RANK.AVG(Q17,$Q$4:$Q$31,0)</f>
        <v>15</v>
      </c>
      <c r="BA17">
        <f>IF(U17=$AZ$2,1,0)</f>
        <v>1</v>
      </c>
      <c r="BC17">
        <f>($BB$2*AY17)+($BC$2*AZ17)+($BD$2*-BA17)</f>
        <v>7.4</v>
      </c>
      <c r="BD17">
        <f>_xlfn.RANK.AVG(AC17,$AC$4:$AC$31,0)</f>
        <v>8</v>
      </c>
      <c r="BE17">
        <f>_xlfn.RANK.AVG(AB17,$AB$4:$AB$31,0)</f>
        <v>18</v>
      </c>
      <c r="BF17">
        <f>_xlfn.RANK.AVG(Z17,$Z$4:$Z$31,0)</f>
        <v>17.5</v>
      </c>
      <c r="BG17">
        <f>_xlfn.RANK.AVG(AE17,$AE$4:$AE$34,0)</f>
        <v>21</v>
      </c>
      <c r="BH17">
        <f>($BF$2*BD17)+($BG$2*BE17)+($BH$2*BF17)+($BI$2*BG17)</f>
        <v>16.3</v>
      </c>
      <c r="BJ17">
        <f>_xlfn.RANK.AVG(AK17,$AK$4:$AK$31,0)</f>
        <v>16</v>
      </c>
      <c r="BK17">
        <f>$BK$2*BJ17+$BM$2*BJ17</f>
        <v>16</v>
      </c>
      <c r="BM17">
        <f>(1/3)*BC17+(1/3)*BH17+(1/3)*BK17</f>
        <v>13.233333333333334</v>
      </c>
    </row>
    <row r="18" spans="1:65">
      <c r="A18" s="27" t="s">
        <v>994</v>
      </c>
      <c r="B18" s="27" t="s">
        <v>995</v>
      </c>
      <c r="C18" s="28">
        <v>17008865303.82</v>
      </c>
      <c r="D18" s="29">
        <v>189.77999877929688</v>
      </c>
      <c r="E18" s="29">
        <v>21.712423324584961</v>
      </c>
      <c r="F18" s="29">
        <v>17.289444911666706</v>
      </c>
      <c r="G18" s="29">
        <v>7802300032</v>
      </c>
      <c r="H18" s="29">
        <v>8.5199997425079346</v>
      </c>
      <c r="I18" s="29" t="s">
        <v>16</v>
      </c>
      <c r="J18" s="29" t="s">
        <v>34</v>
      </c>
      <c r="K18" s="30">
        <v>1730.9570000000001</v>
      </c>
      <c r="L18" s="30">
        <v>1056.491</v>
      </c>
      <c r="M18" s="30">
        <v>3370.9050000000002</v>
      </c>
      <c r="N18" s="26" t="s">
        <v>118</v>
      </c>
      <c r="O18" s="30" t="s">
        <v>18</v>
      </c>
      <c r="P18" s="30" t="s">
        <v>18</v>
      </c>
      <c r="Q18" s="30">
        <v>5.7127652168273926</v>
      </c>
      <c r="R18" s="30">
        <v>6.3646831512451172</v>
      </c>
      <c r="S18" s="26" t="s">
        <v>18</v>
      </c>
      <c r="T18" s="26" t="s">
        <v>18</v>
      </c>
      <c r="U18" s="26" t="s">
        <v>114</v>
      </c>
      <c r="V18" s="26" t="s">
        <v>18</v>
      </c>
      <c r="W18" s="26">
        <v>10</v>
      </c>
      <c r="X18" s="26" t="s">
        <v>18</v>
      </c>
      <c r="Y18" s="26">
        <v>67.599998474121094</v>
      </c>
      <c r="Z18" s="26">
        <v>20</v>
      </c>
      <c r="AA18" s="26" t="s">
        <v>18</v>
      </c>
      <c r="AB18" s="26">
        <v>6.1405243873596191</v>
      </c>
      <c r="AC18" s="26">
        <v>8.3438205718994141</v>
      </c>
      <c r="AD18" s="26">
        <v>6.4691290855407715</v>
      </c>
      <c r="AE18" s="26">
        <v>9.3924837112426758</v>
      </c>
      <c r="AF18" s="26">
        <v>4.3149313926696777</v>
      </c>
      <c r="AG18" s="26" t="s">
        <v>167</v>
      </c>
      <c r="AH18" s="26" t="s">
        <v>167</v>
      </c>
      <c r="AI18" s="26" t="s">
        <v>167</v>
      </c>
      <c r="AJ18" s="26" t="s">
        <v>167</v>
      </c>
      <c r="AK18" s="26">
        <v>6.2733430862426758</v>
      </c>
      <c r="AL18" s="26" t="s">
        <v>18</v>
      </c>
      <c r="AM18" s="26" t="s">
        <v>18</v>
      </c>
      <c r="AN18" s="26" t="s">
        <v>18</v>
      </c>
      <c r="AO18" s="26">
        <v>63</v>
      </c>
      <c r="AP18" s="26" t="s">
        <v>18</v>
      </c>
      <c r="AQ18" s="26" t="s">
        <v>18</v>
      </c>
      <c r="AR18" s="26" t="s">
        <v>18</v>
      </c>
      <c r="AS18" s="26" t="s">
        <v>69</v>
      </c>
      <c r="AT18" s="26" t="s">
        <v>18</v>
      </c>
      <c r="AU18" s="26">
        <v>49</v>
      </c>
      <c r="AV18" s="26">
        <v>6</v>
      </c>
      <c r="AW18" s="26" t="s">
        <v>18</v>
      </c>
      <c r="AX18">
        <f>K18+L18+M18</f>
        <v>6158.353000000001</v>
      </c>
      <c r="AY18">
        <f>_xlfn.RANK.AVG(AX18,$AX$4:$AX$31,1)</f>
        <v>6</v>
      </c>
      <c r="AZ18">
        <f>_xlfn.RANK.AVG(Q18,$Q$4:$Q$31,0)</f>
        <v>21</v>
      </c>
      <c r="BA18">
        <f>IF(U18=$AZ$2,1,0)</f>
        <v>1</v>
      </c>
      <c r="BC18">
        <f>($BB$2*AY18)+($BC$2*AZ18)+($BD$2*-BA18)</f>
        <v>8.3500000000000014</v>
      </c>
      <c r="BD18">
        <f>_xlfn.RANK.AVG(AC18,$AC$4:$AC$31,0)</f>
        <v>14</v>
      </c>
      <c r="BE18">
        <f>_xlfn.RANK.AVG(AB18,$AB$4:$AB$31,0)</f>
        <v>22</v>
      </c>
      <c r="BF18">
        <f>_xlfn.RANK.AVG(Z18,$Z$4:$Z$31,0)</f>
        <v>28</v>
      </c>
      <c r="BG18">
        <f>_xlfn.RANK.AVG(AE18,$AE$4:$AE$34,0)</f>
        <v>7</v>
      </c>
      <c r="BH18">
        <f>($BF$2*BD18)+($BG$2*BE18)+($BH$2*BF18)+($BI$2*BG18)</f>
        <v>16.700000000000003</v>
      </c>
      <c r="BJ18">
        <f>_xlfn.RANK.AVG(AK18,$AK$4:$AK$31,0)</f>
        <v>17</v>
      </c>
      <c r="BK18">
        <f>$BK$2*BJ18+$BM$2*BJ18</f>
        <v>17</v>
      </c>
      <c r="BM18">
        <f>(1/3)*BC18+(1/3)*BH18+(1/3)*BK18</f>
        <v>14.016666666666667</v>
      </c>
    </row>
    <row r="19" spans="1:65">
      <c r="A19" s="27" t="s">
        <v>1016</v>
      </c>
      <c r="B19" s="27" t="s">
        <v>1017</v>
      </c>
      <c r="C19" s="28">
        <v>15671596326.16</v>
      </c>
      <c r="D19" s="29">
        <v>83.209999084472656</v>
      </c>
      <c r="E19" s="29">
        <v>10.50833797454834</v>
      </c>
      <c r="F19" s="29">
        <v>5.3412393263106539</v>
      </c>
      <c r="G19" s="29">
        <v>6631000064</v>
      </c>
      <c r="H19" s="29">
        <v>7.8600000143051147</v>
      </c>
      <c r="I19" s="29" t="s">
        <v>16</v>
      </c>
      <c r="J19" s="29" t="s">
        <v>53</v>
      </c>
      <c r="K19" s="30">
        <v>15207.62</v>
      </c>
      <c r="L19" s="30">
        <v>585.69399999999996</v>
      </c>
      <c r="M19" s="30">
        <v>52177.127999999997</v>
      </c>
      <c r="N19" s="26" t="s">
        <v>118</v>
      </c>
      <c r="O19" s="30" t="s">
        <v>18</v>
      </c>
      <c r="P19" s="30" t="s">
        <v>18</v>
      </c>
      <c r="Q19" s="30">
        <v>3.4675178527832031</v>
      </c>
      <c r="R19" s="30">
        <v>5.0669779777526855</v>
      </c>
      <c r="S19" s="26" t="s">
        <v>18</v>
      </c>
      <c r="T19" s="26" t="s">
        <v>18</v>
      </c>
      <c r="U19" s="26" t="s">
        <v>18</v>
      </c>
      <c r="V19" s="26" t="s">
        <v>18</v>
      </c>
      <c r="W19" s="26">
        <v>13</v>
      </c>
      <c r="X19" s="26">
        <v>91.666702270507813</v>
      </c>
      <c r="Y19" s="26">
        <v>60.846199035644531</v>
      </c>
      <c r="Z19" s="26">
        <v>30.769199371337891</v>
      </c>
      <c r="AA19" s="26">
        <v>75</v>
      </c>
      <c r="AB19" s="26">
        <v>7.522791862487793</v>
      </c>
      <c r="AC19" s="26">
        <v>8.3592109680175781</v>
      </c>
      <c r="AD19" s="26">
        <v>7.9584231376647949</v>
      </c>
      <c r="AE19" s="26">
        <v>8.5043849945068359</v>
      </c>
      <c r="AF19" s="26">
        <v>0</v>
      </c>
      <c r="AG19" s="26" t="s">
        <v>167</v>
      </c>
      <c r="AH19" s="26" t="s">
        <v>167</v>
      </c>
      <c r="AI19" s="26" t="s">
        <v>167</v>
      </c>
      <c r="AJ19" s="26" t="s">
        <v>167</v>
      </c>
      <c r="AK19" s="26">
        <v>7.8853874206542969</v>
      </c>
      <c r="AL19" s="26" t="s">
        <v>18</v>
      </c>
      <c r="AM19" s="26" t="s">
        <v>18</v>
      </c>
      <c r="AN19" s="26" t="s">
        <v>18</v>
      </c>
      <c r="AO19" s="26" t="s">
        <v>18</v>
      </c>
      <c r="AP19" s="26" t="s">
        <v>18</v>
      </c>
      <c r="AQ19" s="26" t="s">
        <v>18</v>
      </c>
      <c r="AR19" s="26" t="s">
        <v>18</v>
      </c>
      <c r="AS19" s="26" t="s">
        <v>69</v>
      </c>
      <c r="AT19" s="26" t="s">
        <v>18</v>
      </c>
      <c r="AU19" s="26">
        <v>68</v>
      </c>
      <c r="AV19" s="26">
        <v>2</v>
      </c>
      <c r="AW19" s="26" t="s">
        <v>18</v>
      </c>
      <c r="AX19">
        <f>K19+L19+M19</f>
        <v>67970.441999999995</v>
      </c>
      <c r="AY19">
        <f>_xlfn.RANK.AVG(AX19,$AX$4:$AX$31,1)</f>
        <v>26</v>
      </c>
      <c r="AZ19">
        <f>_xlfn.RANK.AVG(Q19,$Q$4:$Q$31,0)</f>
        <v>25</v>
      </c>
      <c r="BA19">
        <f>IF(U19=$AZ$2,1,0)</f>
        <v>0</v>
      </c>
      <c r="BC19">
        <f>($BB$2*AY19)+($BC$2*AZ19)+($BD$2*-BA19)</f>
        <v>20.55</v>
      </c>
      <c r="BD19">
        <f>_xlfn.RANK.AVG(AC19,$AC$4:$AC$31,0)</f>
        <v>13</v>
      </c>
      <c r="BE19">
        <f>_xlfn.RANK.AVG(AB19,$AB$4:$AB$31,0)</f>
        <v>6</v>
      </c>
      <c r="BF19">
        <f>_xlfn.RANK.AVG(Z19,$Z$4:$Z$31,0)</f>
        <v>17.5</v>
      </c>
      <c r="BG19">
        <f>_xlfn.RANK.AVG(AE19,$AE$4:$AE$34,0)</f>
        <v>20</v>
      </c>
      <c r="BH19">
        <f>($BF$2*BD19)+($BG$2*BE19)+($BH$2*BF19)+($BI$2*BG19)</f>
        <v>14.25</v>
      </c>
      <c r="BJ19">
        <f>_xlfn.RANK.AVG(AK19,$AK$4:$AK$31,0)</f>
        <v>8</v>
      </c>
      <c r="BK19">
        <f>$BK$2*BJ19+$BM$2*BJ19</f>
        <v>8</v>
      </c>
      <c r="BM19">
        <f>(1/3)*BC19+(1/3)*BH19+(1/3)*BK19</f>
        <v>14.266666666666666</v>
      </c>
    </row>
    <row r="20" spans="1:65">
      <c r="A20" s="17" t="s">
        <v>479</v>
      </c>
      <c r="B20" s="17" t="s">
        <v>480</v>
      </c>
      <c r="C20" s="18">
        <v>66017095808.5</v>
      </c>
      <c r="D20" s="14">
        <v>230.89999389648438</v>
      </c>
      <c r="E20" s="14">
        <v>44.235671997070313</v>
      </c>
      <c r="F20" s="14">
        <v>16.70125535739102</v>
      </c>
      <c r="G20" s="14">
        <v>15320199936</v>
      </c>
      <c r="H20" s="14">
        <v>4.8199998736381531</v>
      </c>
      <c r="I20" s="16" t="s">
        <v>16</v>
      </c>
      <c r="J20" s="16" t="s">
        <v>53</v>
      </c>
      <c r="K20" s="15">
        <v>319.142</v>
      </c>
      <c r="L20" s="15">
        <v>168.803</v>
      </c>
      <c r="M20" s="15">
        <v>6932.5590000000002</v>
      </c>
      <c r="N20" s="16" t="s">
        <v>118</v>
      </c>
      <c r="O20" s="15" t="s">
        <v>18</v>
      </c>
      <c r="P20" s="15" t="s">
        <v>18</v>
      </c>
      <c r="Q20" s="15">
        <v>8.1422157287597656</v>
      </c>
      <c r="R20" s="15">
        <v>7.1570992469787598</v>
      </c>
      <c r="S20" s="16" t="s">
        <v>18</v>
      </c>
      <c r="T20" s="16" t="s">
        <v>114</v>
      </c>
      <c r="U20" s="16" t="s">
        <v>18</v>
      </c>
      <c r="V20" s="16" t="s">
        <v>18</v>
      </c>
      <c r="W20" s="16">
        <v>13</v>
      </c>
      <c r="X20" s="16">
        <v>91.666702270507813</v>
      </c>
      <c r="Y20" s="16">
        <v>61.461498260498047</v>
      </c>
      <c r="Z20" s="16">
        <v>38.461498260498047</v>
      </c>
      <c r="AA20" s="16">
        <v>100</v>
      </c>
      <c r="AB20" s="16">
        <v>7.2866683006286621</v>
      </c>
      <c r="AC20" s="16">
        <v>7.8085331916809082</v>
      </c>
      <c r="AD20" s="16">
        <v>7.4281916618347168</v>
      </c>
      <c r="AE20" s="16">
        <v>7.4498944282531738</v>
      </c>
      <c r="AF20" s="16">
        <v>3</v>
      </c>
      <c r="AG20" s="16" t="s">
        <v>167</v>
      </c>
      <c r="AH20" s="16" t="s">
        <v>167</v>
      </c>
      <c r="AI20" s="16" t="s">
        <v>167</v>
      </c>
      <c r="AJ20" s="16" t="s">
        <v>167</v>
      </c>
      <c r="AK20" s="16">
        <v>5.3819832801818848</v>
      </c>
      <c r="AL20" s="16" t="s">
        <v>18</v>
      </c>
      <c r="AM20" s="16" t="s">
        <v>18</v>
      </c>
      <c r="AN20" s="16" t="s">
        <v>18</v>
      </c>
      <c r="AO20" s="16" t="s">
        <v>18</v>
      </c>
      <c r="AP20" s="16" t="s">
        <v>18</v>
      </c>
      <c r="AQ20" s="16" t="s">
        <v>18</v>
      </c>
      <c r="AR20" s="16" t="s">
        <v>18</v>
      </c>
      <c r="AS20" s="16" t="s">
        <v>68</v>
      </c>
      <c r="AT20" s="16" t="s">
        <v>18</v>
      </c>
      <c r="AU20" s="16">
        <v>97</v>
      </c>
      <c r="AV20" s="16">
        <v>9</v>
      </c>
      <c r="AW20" s="16" t="s">
        <v>18</v>
      </c>
      <c r="AX20">
        <f>K20+L20+M20</f>
        <v>7420.5039999999999</v>
      </c>
      <c r="AY20">
        <f>_xlfn.RANK.AVG(AX20,$AX$4:$AX$31,1)</f>
        <v>8</v>
      </c>
      <c r="AZ20">
        <f>_xlfn.RANK.AVG(Q20,$Q$4:$Q$31,0)</f>
        <v>8</v>
      </c>
      <c r="BA20">
        <f>IF(U20=$AZ$2,1,0)</f>
        <v>0</v>
      </c>
      <c r="BC20">
        <f>($BB$2*AY20)+($BC$2*AZ20)+($BD$2*-BA20)</f>
        <v>6.4</v>
      </c>
      <c r="BD20">
        <f>_xlfn.RANK.AVG(AC20,$AC$4:$AC$31,0)</f>
        <v>20</v>
      </c>
      <c r="BE20">
        <f>_xlfn.RANK.AVG(AB20,$AB$4:$AB$31,0)</f>
        <v>9</v>
      </c>
      <c r="BF20">
        <f>_xlfn.RANK.AVG(Z20,$Z$4:$Z$31,0)</f>
        <v>6</v>
      </c>
      <c r="BG20">
        <f>_xlfn.RANK.AVG(AE20,$AE$4:$AE$34,0)</f>
        <v>26</v>
      </c>
      <c r="BH20">
        <f>($BF$2*BD20)+($BG$2*BE20)+($BH$2*BF20)+($BI$2*BG20)</f>
        <v>16.25</v>
      </c>
      <c r="BJ20">
        <f>_xlfn.RANK.AVG(AK20,$AK$4:$AK$31,0)</f>
        <v>22</v>
      </c>
      <c r="BK20">
        <f>$BK$2*BJ20+$BM$2*BJ20</f>
        <v>22</v>
      </c>
      <c r="BM20">
        <f>(1/3)*BC20+(1/3)*BH20+(1/3)*BK20</f>
        <v>14.883333333333333</v>
      </c>
    </row>
    <row r="21" spans="1:65">
      <c r="A21" s="27" t="s">
        <v>1094</v>
      </c>
      <c r="B21" s="27" t="s">
        <v>1095</v>
      </c>
      <c r="C21" s="28">
        <v>12707004847.950001</v>
      </c>
      <c r="D21" s="29">
        <v>49.450000762939453</v>
      </c>
      <c r="E21" s="29">
        <v>15.356513977050781</v>
      </c>
      <c r="F21" s="29">
        <v>19.940604376423199</v>
      </c>
      <c r="G21" s="29">
        <v>20006899712</v>
      </c>
      <c r="H21" s="29">
        <v>-6.7199998795986176</v>
      </c>
      <c r="I21" s="29" t="s">
        <v>16</v>
      </c>
      <c r="J21" s="29" t="s">
        <v>34</v>
      </c>
      <c r="K21" s="30">
        <v>6048.5020000000004</v>
      </c>
      <c r="L21" s="30">
        <v>1670.7619999999999</v>
      </c>
      <c r="M21" s="30">
        <v>12208.808000000001</v>
      </c>
      <c r="N21" s="26" t="s">
        <v>118</v>
      </c>
      <c r="O21" s="30" t="s">
        <v>18</v>
      </c>
      <c r="P21" s="30" t="s">
        <v>18</v>
      </c>
      <c r="Q21" s="30">
        <v>5.1629414558410645</v>
      </c>
      <c r="R21" s="30">
        <v>6.4514780044555664</v>
      </c>
      <c r="S21" s="26" t="s">
        <v>18</v>
      </c>
      <c r="T21" s="26" t="s">
        <v>18</v>
      </c>
      <c r="U21" s="26" t="s">
        <v>114</v>
      </c>
      <c r="V21" s="26" t="s">
        <v>18</v>
      </c>
      <c r="W21" s="26">
        <v>12</v>
      </c>
      <c r="X21" s="26">
        <v>91.666702270507813</v>
      </c>
      <c r="Y21" s="26">
        <v>63.75</v>
      </c>
      <c r="Z21" s="26">
        <v>33.333301544189453</v>
      </c>
      <c r="AA21" s="26">
        <v>75</v>
      </c>
      <c r="AB21" s="26">
        <v>7.3781623840332031</v>
      </c>
      <c r="AC21" s="26">
        <v>8.1142549514770508</v>
      </c>
      <c r="AD21" s="26">
        <v>7.0175228118896484</v>
      </c>
      <c r="AE21" s="26">
        <v>7.4979391098022461</v>
      </c>
      <c r="AF21" s="26">
        <v>4.3149313926696777</v>
      </c>
      <c r="AG21" s="26" t="s">
        <v>167</v>
      </c>
      <c r="AH21" s="26" t="s">
        <v>167</v>
      </c>
      <c r="AI21" s="26" t="s">
        <v>167</v>
      </c>
      <c r="AJ21" s="26" t="s">
        <v>167</v>
      </c>
      <c r="AK21" s="26">
        <v>7.1307463645935059</v>
      </c>
      <c r="AL21" s="26" t="s">
        <v>18</v>
      </c>
      <c r="AM21" s="26" t="s">
        <v>18</v>
      </c>
      <c r="AN21" s="26">
        <v>24</v>
      </c>
      <c r="AO21" s="26">
        <v>54</v>
      </c>
      <c r="AP21" s="26" t="s">
        <v>18</v>
      </c>
      <c r="AQ21" s="26" t="s">
        <v>18</v>
      </c>
      <c r="AR21" s="26" t="s">
        <v>18</v>
      </c>
      <c r="AS21" s="26" t="s">
        <v>66</v>
      </c>
      <c r="AT21" s="26" t="s">
        <v>18</v>
      </c>
      <c r="AU21" s="26">
        <v>85</v>
      </c>
      <c r="AV21" s="26">
        <v>6</v>
      </c>
      <c r="AW21" s="26" t="s">
        <v>18</v>
      </c>
      <c r="AX21">
        <f>K21+L21+M21</f>
        <v>19928.072</v>
      </c>
      <c r="AY21">
        <f>_xlfn.RANK.AVG(AX21,$AX$4:$AX$31,1)</f>
        <v>20</v>
      </c>
      <c r="AZ21">
        <f>_xlfn.RANK.AVG(Q21,$Q$4:$Q$31,0)</f>
        <v>23</v>
      </c>
      <c r="BA21">
        <f>IF(U21=$AZ$2,1,0)</f>
        <v>1</v>
      </c>
      <c r="BC21">
        <f>($BB$2*AY21)+($BC$2*AZ21)+($BD$2*-BA21)</f>
        <v>16.55</v>
      </c>
      <c r="BD21">
        <f>_xlfn.RANK.AVG(AC21,$AC$4:$AC$31,0)</f>
        <v>17</v>
      </c>
      <c r="BE21">
        <f>_xlfn.RANK.AVG(AB21,$AB$4:$AB$31,0)</f>
        <v>8</v>
      </c>
      <c r="BF21">
        <f>_xlfn.RANK.AVG(Z21,$Z$4:$Z$31,0)</f>
        <v>13</v>
      </c>
      <c r="BG21">
        <f>_xlfn.RANK.AVG(AE21,$AE$4:$AE$34,0)</f>
        <v>25</v>
      </c>
      <c r="BH21">
        <f>($BF$2*BD21)+($BG$2*BE21)+($BH$2*BF21)+($BI$2*BG21)</f>
        <v>16.350000000000001</v>
      </c>
      <c r="BJ21">
        <f>_xlfn.RANK.AVG(AK21,$AK$4:$AK$31,0)</f>
        <v>12</v>
      </c>
      <c r="BK21">
        <f>$BK$2*BJ21+$BM$2*BJ21</f>
        <v>12</v>
      </c>
      <c r="BM21">
        <f>(1/3)*BC21+(1/3)*BH21+(1/3)*BK21</f>
        <v>14.966666666666667</v>
      </c>
    </row>
    <row r="22" spans="1:65">
      <c r="A22" s="17" t="s">
        <v>401</v>
      </c>
      <c r="B22" s="17" t="s">
        <v>402</v>
      </c>
      <c r="C22" s="18">
        <v>88383162426.259995</v>
      </c>
      <c r="D22" s="14">
        <v>347.32998657226563</v>
      </c>
      <c r="E22" s="14">
        <v>36.12481689453125</v>
      </c>
      <c r="F22" s="14">
        <v>11.606659817407783</v>
      </c>
      <c r="G22" s="14">
        <v>23051900416</v>
      </c>
      <c r="H22" s="14">
        <v>9.3399999141693115</v>
      </c>
      <c r="I22" s="16" t="s">
        <v>16</v>
      </c>
      <c r="J22" s="16" t="s">
        <v>53</v>
      </c>
      <c r="K22" s="15">
        <v>433.25799999999998</v>
      </c>
      <c r="L22" s="15">
        <v>288.85700000000003</v>
      </c>
      <c r="M22" s="15">
        <v>852.74800000000005</v>
      </c>
      <c r="N22" s="16" t="s">
        <v>118</v>
      </c>
      <c r="O22" s="15" t="s">
        <v>18</v>
      </c>
      <c r="P22" s="15" t="s">
        <v>18</v>
      </c>
      <c r="Q22" s="15">
        <v>6.2119302749633789</v>
      </c>
      <c r="R22" s="15">
        <v>4.0586380958557129</v>
      </c>
      <c r="S22" s="16" t="s">
        <v>18</v>
      </c>
      <c r="T22" s="16" t="s">
        <v>18</v>
      </c>
      <c r="U22" s="16" t="s">
        <v>18</v>
      </c>
      <c r="V22" s="16" t="s">
        <v>18</v>
      </c>
      <c r="W22" s="16">
        <v>11</v>
      </c>
      <c r="X22" s="16">
        <v>81.818199157714844</v>
      </c>
      <c r="Y22" s="16">
        <v>62.363601684570313</v>
      </c>
      <c r="Z22" s="16">
        <v>36.363601684570313</v>
      </c>
      <c r="AA22" s="16">
        <v>75</v>
      </c>
      <c r="AB22" s="16">
        <v>7.2659878730773926</v>
      </c>
      <c r="AC22" s="16">
        <v>8.2266721725463867</v>
      </c>
      <c r="AD22" s="16">
        <v>7.712254524230957</v>
      </c>
      <c r="AE22" s="16">
        <v>7.2724413871765137</v>
      </c>
      <c r="AF22" s="16">
        <v>0</v>
      </c>
      <c r="AG22" s="16" t="s">
        <v>167</v>
      </c>
      <c r="AH22" s="16" t="s">
        <v>167</v>
      </c>
      <c r="AI22" s="16" t="s">
        <v>167</v>
      </c>
      <c r="AJ22" s="16" t="s">
        <v>167</v>
      </c>
      <c r="AK22" s="16">
        <v>4.8317227363586426</v>
      </c>
      <c r="AL22" s="16" t="s">
        <v>18</v>
      </c>
      <c r="AM22" s="16" t="s">
        <v>18</v>
      </c>
      <c r="AN22" s="16" t="s">
        <v>18</v>
      </c>
      <c r="AO22" s="16" t="s">
        <v>18</v>
      </c>
      <c r="AP22" s="16" t="s">
        <v>18</v>
      </c>
      <c r="AQ22" s="16" t="s">
        <v>18</v>
      </c>
      <c r="AR22" s="16" t="s">
        <v>18</v>
      </c>
      <c r="AS22" s="16" t="s">
        <v>66</v>
      </c>
      <c r="AT22" s="16" t="s">
        <v>18</v>
      </c>
      <c r="AU22" s="16">
        <v>77</v>
      </c>
      <c r="AV22" s="16">
        <v>7</v>
      </c>
      <c r="AW22" s="16" t="s">
        <v>18</v>
      </c>
      <c r="AX22">
        <f>K22+L22+M22</f>
        <v>1574.8630000000001</v>
      </c>
      <c r="AY22">
        <f>_xlfn.RANK.AVG(AX22,$AX$4:$AX$31,1)</f>
        <v>1</v>
      </c>
      <c r="AZ22">
        <f>_xlfn.RANK.AVG(Q22,$Q$4:$Q$31,0)</f>
        <v>17</v>
      </c>
      <c r="BA22">
        <f>IF(U22=$AZ$2,1,0)</f>
        <v>0</v>
      </c>
      <c r="BC22">
        <f>($BB$2*AY22)+($BC$2*AZ22)+($BD$2*-BA22)</f>
        <v>4.8</v>
      </c>
      <c r="BD22">
        <f>_xlfn.RANK.AVG(AC22,$AC$4:$AC$31,0)</f>
        <v>16</v>
      </c>
      <c r="BE22">
        <f>_xlfn.RANK.AVG(AB22,$AB$4:$AB$31,0)</f>
        <v>10</v>
      </c>
      <c r="BF22">
        <f>_xlfn.RANK.AVG(Z22,$Z$4:$Z$31,0)</f>
        <v>8</v>
      </c>
      <c r="BG22">
        <f>_xlfn.RANK.AVG(AE22,$AE$4:$AE$34,0)</f>
        <v>28</v>
      </c>
      <c r="BH22">
        <f>($BF$2*BD22)+($BG$2*BE22)+($BH$2*BF22)+($BI$2*BG22)</f>
        <v>16.5</v>
      </c>
      <c r="BJ22">
        <f>_xlfn.RANK.AVG(AK22,$AK$4:$AK$31,0)</f>
        <v>24</v>
      </c>
      <c r="BK22">
        <f>$BK$2*BJ22+$BM$2*BJ22</f>
        <v>24</v>
      </c>
      <c r="BM22">
        <f>(1/3)*BC22+(1/3)*BH22+(1/3)*BK22</f>
        <v>15.1</v>
      </c>
    </row>
    <row r="23" spans="1:65">
      <c r="A23" s="17" t="s">
        <v>245</v>
      </c>
      <c r="B23" s="17" t="s">
        <v>246</v>
      </c>
      <c r="C23" s="18">
        <v>223605587479.04001</v>
      </c>
      <c r="D23" s="14">
        <v>464.32000732421875</v>
      </c>
      <c r="E23" s="14">
        <v>32.678188323974609</v>
      </c>
      <c r="F23" s="14">
        <v>13.383915841485283</v>
      </c>
      <c r="G23" s="14">
        <v>32854000128</v>
      </c>
      <c r="H23" s="14">
        <v>12.700000047683716</v>
      </c>
      <c r="I23" s="16" t="s">
        <v>16</v>
      </c>
      <c r="J23" s="16" t="s">
        <v>53</v>
      </c>
      <c r="K23" s="15">
        <v>17377.063999999998</v>
      </c>
      <c r="L23" s="15">
        <v>19648.739000000001</v>
      </c>
      <c r="M23" s="15">
        <v>21167.617999999999</v>
      </c>
      <c r="N23" s="16" t="s">
        <v>118</v>
      </c>
      <c r="O23" s="15" t="s">
        <v>18</v>
      </c>
      <c r="P23" s="15" t="s">
        <v>18</v>
      </c>
      <c r="Q23" s="15">
        <v>7.131803035736084</v>
      </c>
      <c r="R23" s="15">
        <v>5.2129864692687988</v>
      </c>
      <c r="S23" s="16" t="s">
        <v>18</v>
      </c>
      <c r="T23" s="16" t="s">
        <v>18</v>
      </c>
      <c r="U23" s="16" t="s">
        <v>114</v>
      </c>
      <c r="V23" s="16" t="s">
        <v>18</v>
      </c>
      <c r="W23" s="16">
        <v>11</v>
      </c>
      <c r="X23" s="16" t="s">
        <v>18</v>
      </c>
      <c r="Y23" s="16">
        <v>64.818199157714844</v>
      </c>
      <c r="Z23" s="16">
        <v>27.272699356079102</v>
      </c>
      <c r="AA23" s="16" t="s">
        <v>18</v>
      </c>
      <c r="AB23" s="16">
        <v>5.7420296669006348</v>
      </c>
      <c r="AC23" s="16">
        <v>9.4399509429931641</v>
      </c>
      <c r="AD23" s="16">
        <v>6.3789968490600586</v>
      </c>
      <c r="AE23" s="16">
        <v>8.7928943634033203</v>
      </c>
      <c r="AF23" s="16">
        <v>9.3582887649536133</v>
      </c>
      <c r="AG23" s="16" t="s">
        <v>167</v>
      </c>
      <c r="AH23" s="16" t="s">
        <v>167</v>
      </c>
      <c r="AI23" s="16" t="s">
        <v>167</v>
      </c>
      <c r="AJ23" s="16" t="s">
        <v>167</v>
      </c>
      <c r="AK23" s="16">
        <v>5.948606014251709</v>
      </c>
      <c r="AL23" s="16" t="s">
        <v>18</v>
      </c>
      <c r="AM23" s="16" t="s">
        <v>18</v>
      </c>
      <c r="AN23" s="16">
        <v>28</v>
      </c>
      <c r="AO23" s="16" t="s">
        <v>18</v>
      </c>
      <c r="AP23" s="16" t="s">
        <v>18</v>
      </c>
      <c r="AQ23" s="16" t="s">
        <v>18</v>
      </c>
      <c r="AR23" s="16" t="s">
        <v>18</v>
      </c>
      <c r="AS23" s="16" t="s">
        <v>66</v>
      </c>
      <c r="AT23" s="16" t="s">
        <v>18</v>
      </c>
      <c r="AU23" s="16">
        <v>100</v>
      </c>
      <c r="AV23" s="16" t="s">
        <v>18</v>
      </c>
      <c r="AW23" s="16" t="s">
        <v>18</v>
      </c>
      <c r="AX23" s="34">
        <f>K23+L23+M23</f>
        <v>58193.421000000002</v>
      </c>
      <c r="AY23">
        <f>_xlfn.RANK.AVG(AX23,$AX$4:$AX$31,1)</f>
        <v>25</v>
      </c>
      <c r="AZ23">
        <f>_xlfn.RANK.AVG(Q23,$Q$4:$Q$31,0)</f>
        <v>12</v>
      </c>
      <c r="BA23">
        <f>IF(U23=$AZ$2,1,0)</f>
        <v>1</v>
      </c>
      <c r="BC23">
        <f>($BB$2*AY23)+($BC$2*AZ23)+($BD$2*-BA23)</f>
        <v>16.55</v>
      </c>
      <c r="BD23">
        <f>_xlfn.RANK.AVG(AC23,$AC$4:$AC$31,0)</f>
        <v>2</v>
      </c>
      <c r="BE23">
        <f>_xlfn.RANK.AVG(AB23,$AB$4:$AB$31,0)</f>
        <v>26</v>
      </c>
      <c r="BF23">
        <f>_xlfn.RANK.AVG(Z23,$Z$4:$Z$31,0)</f>
        <v>25</v>
      </c>
      <c r="BG23">
        <f>_xlfn.RANK.AVG(AE23,$AE$4:$AE$31,0)</f>
        <v>12</v>
      </c>
      <c r="BH23">
        <f>($BF$2*BD23)+($BG$2*BE23)+($BH$2*BF23)+($BI$2*BG23)</f>
        <v>15.6</v>
      </c>
      <c r="BJ23">
        <f>_xlfn.RANK.AVG(AK23,$AK$4:$AK$31,0)</f>
        <v>18</v>
      </c>
      <c r="BK23">
        <f>$BK$2*BJ23+$BM$2*BJ23</f>
        <v>18</v>
      </c>
      <c r="BM23">
        <f>(1/3)*BC23+(1/3)*BH23+(1/3)*BK23</f>
        <v>16.716666666666665</v>
      </c>
    </row>
    <row r="24" spans="1:65">
      <c r="A24" s="27" t="s">
        <v>705</v>
      </c>
      <c r="B24" s="27" t="s">
        <v>706</v>
      </c>
      <c r="C24" s="28">
        <v>34103830055.400002</v>
      </c>
      <c r="D24" s="29">
        <v>144.89999389648438</v>
      </c>
      <c r="E24" s="29">
        <v>22.204782485961914</v>
      </c>
      <c r="F24" s="29">
        <v>-2.6671262633142345</v>
      </c>
      <c r="G24" s="29">
        <v>18246000128</v>
      </c>
      <c r="H24" s="29">
        <v>5.3799998760223389</v>
      </c>
      <c r="I24" s="29" t="s">
        <v>16</v>
      </c>
      <c r="J24" s="29" t="s">
        <v>53</v>
      </c>
      <c r="K24" s="30">
        <v>381.64600000000002</v>
      </c>
      <c r="L24" s="30">
        <v>496.39499999999998</v>
      </c>
      <c r="M24" s="30">
        <v>7816.1629999999996</v>
      </c>
      <c r="N24" s="26" t="s">
        <v>118</v>
      </c>
      <c r="O24" s="30" t="s">
        <v>18</v>
      </c>
      <c r="P24" s="30" t="s">
        <v>18</v>
      </c>
      <c r="Q24" s="30">
        <v>6.1344232559204102</v>
      </c>
      <c r="R24" s="30">
        <v>5.5878615379333496</v>
      </c>
      <c r="S24" s="26" t="s">
        <v>18</v>
      </c>
      <c r="T24" s="26" t="s">
        <v>18</v>
      </c>
      <c r="U24" s="26" t="s">
        <v>18</v>
      </c>
      <c r="V24" s="26" t="s">
        <v>18</v>
      </c>
      <c r="W24" s="26">
        <v>10</v>
      </c>
      <c r="X24" s="26">
        <v>90.909103393554688</v>
      </c>
      <c r="Y24" s="26">
        <v>62</v>
      </c>
      <c r="Z24" s="26">
        <v>30</v>
      </c>
      <c r="AA24" s="26">
        <v>99</v>
      </c>
      <c r="AB24" s="26">
        <v>5.9506478309631348</v>
      </c>
      <c r="AC24" s="26">
        <v>7.435694694519043</v>
      </c>
      <c r="AD24" s="26">
        <v>3.501922607421875</v>
      </c>
      <c r="AE24" s="26">
        <v>9.3095722198486328</v>
      </c>
      <c r="AF24" s="26">
        <v>2</v>
      </c>
      <c r="AG24" s="26" t="s">
        <v>167</v>
      </c>
      <c r="AH24" s="26" t="s">
        <v>167</v>
      </c>
      <c r="AI24" s="26" t="s">
        <v>167</v>
      </c>
      <c r="AJ24" s="26" t="s">
        <v>167</v>
      </c>
      <c r="AK24" s="26">
        <v>5.5855374336242676</v>
      </c>
      <c r="AL24" s="26" t="s">
        <v>18</v>
      </c>
      <c r="AM24" s="26" t="s">
        <v>18</v>
      </c>
      <c r="AN24" s="26" t="s">
        <v>18</v>
      </c>
      <c r="AO24" s="26" t="s">
        <v>18</v>
      </c>
      <c r="AP24" s="26" t="s">
        <v>18</v>
      </c>
      <c r="AQ24" s="26" t="s">
        <v>18</v>
      </c>
      <c r="AR24" s="26" t="s">
        <v>18</v>
      </c>
      <c r="AS24" s="26" t="s">
        <v>67</v>
      </c>
      <c r="AT24" s="26" t="s">
        <v>18</v>
      </c>
      <c r="AU24" s="26">
        <v>78</v>
      </c>
      <c r="AV24" s="26">
        <v>7</v>
      </c>
      <c r="AW24" s="26" t="s">
        <v>18</v>
      </c>
      <c r="AX24">
        <f>K24+L24+M24</f>
        <v>8694.2039999999997</v>
      </c>
      <c r="AY24">
        <f>_xlfn.RANK.AVG(AX24,$AX$4:$AX$31,1)</f>
        <v>11</v>
      </c>
      <c r="AZ24">
        <f>_xlfn.RANK.AVG(Q24,$Q$4:$Q$31,0)</f>
        <v>18</v>
      </c>
      <c r="BA24">
        <f>IF(U24=$AZ$2,1,0)</f>
        <v>0</v>
      </c>
      <c r="BC24">
        <f>($BB$2*AY24)+($BC$2*AZ24)+($BD$2*-BA24)</f>
        <v>10.55</v>
      </c>
      <c r="BD24">
        <f>_xlfn.RANK.AVG(AC24,$AC$4:$AC$31,0)</f>
        <v>25</v>
      </c>
      <c r="BE24">
        <f>_xlfn.RANK.AVG(AB24,$AB$4:$AB$31,0)</f>
        <v>25</v>
      </c>
      <c r="BF24">
        <f>_xlfn.RANK.AVG(Z24,$Z$4:$Z$31,0)</f>
        <v>20.5</v>
      </c>
      <c r="BG24">
        <f>_xlfn.RANK.AVG(AE24,$AE$4:$AE$34,0)</f>
        <v>10</v>
      </c>
      <c r="BH24">
        <f>($BF$2*BD24)+($BG$2*BE24)+($BH$2*BF24)+($BI$2*BG24)</f>
        <v>19.600000000000001</v>
      </c>
      <c r="BJ24">
        <f>_xlfn.RANK.AVG(AK24,$AK$4:$AK$31,0)</f>
        <v>20</v>
      </c>
      <c r="BK24">
        <f>$BK$2*BJ24+$BM$2*BJ24</f>
        <v>20</v>
      </c>
      <c r="BM24">
        <f>(1/3)*BC24+(1/3)*BH24+(1/3)*BK24</f>
        <v>16.716666666666669</v>
      </c>
    </row>
    <row r="25" spans="1:65">
      <c r="A25" s="17" t="s">
        <v>577</v>
      </c>
      <c r="B25" s="17" t="s">
        <v>578</v>
      </c>
      <c r="C25" s="18">
        <v>47492031511.300003</v>
      </c>
      <c r="D25" s="14">
        <v>197.89999389648438</v>
      </c>
      <c r="E25" s="14">
        <v>10.307291030883789</v>
      </c>
      <c r="F25" s="14">
        <v>14.018734148281965</v>
      </c>
      <c r="G25" s="14">
        <v>34713501696</v>
      </c>
      <c r="H25" s="14">
        <v>18.039999961853027</v>
      </c>
      <c r="I25" s="16" t="s">
        <v>16</v>
      </c>
      <c r="J25" s="16" t="s">
        <v>17</v>
      </c>
      <c r="K25" s="15">
        <v>5258.8860000000004</v>
      </c>
      <c r="L25" s="15">
        <v>4992.576</v>
      </c>
      <c r="M25" s="15">
        <v>12356.602000000001</v>
      </c>
      <c r="N25" s="16" t="s">
        <v>118</v>
      </c>
      <c r="O25" s="15" t="s">
        <v>18</v>
      </c>
      <c r="P25" s="15" t="s">
        <v>18</v>
      </c>
      <c r="Q25" s="15">
        <v>5.9175949096679688</v>
      </c>
      <c r="R25" s="15">
        <v>6.2907028198242188</v>
      </c>
      <c r="S25" s="16" t="s">
        <v>18</v>
      </c>
      <c r="T25" s="16" t="s">
        <v>18</v>
      </c>
      <c r="U25" s="16" t="s">
        <v>18</v>
      </c>
      <c r="V25" s="16" t="s">
        <v>18</v>
      </c>
      <c r="W25" s="16">
        <v>9</v>
      </c>
      <c r="X25" s="16" t="s">
        <v>18</v>
      </c>
      <c r="Y25" s="16">
        <v>63.444400787353516</v>
      </c>
      <c r="Z25" s="16">
        <v>33.333301544189453</v>
      </c>
      <c r="AA25" s="16" t="s">
        <v>18</v>
      </c>
      <c r="AB25" s="16">
        <v>7.4468340873718262</v>
      </c>
      <c r="AC25" s="16">
        <v>8.7420721054077148</v>
      </c>
      <c r="AD25" s="16">
        <v>6.4395527839660645</v>
      </c>
      <c r="AE25" s="16">
        <v>8.753514289855957</v>
      </c>
      <c r="AF25" s="16" t="s">
        <v>167</v>
      </c>
      <c r="AG25" s="16">
        <v>10</v>
      </c>
      <c r="AH25" s="16" t="s">
        <v>167</v>
      </c>
      <c r="AI25" s="16" t="s">
        <v>167</v>
      </c>
      <c r="AJ25" s="16" t="s">
        <v>167</v>
      </c>
      <c r="AK25" s="16">
        <v>5.0892548561096191</v>
      </c>
      <c r="AL25" s="16" t="s">
        <v>18</v>
      </c>
      <c r="AM25" s="16" t="s">
        <v>18</v>
      </c>
      <c r="AN25" s="16" t="s">
        <v>18</v>
      </c>
      <c r="AO25" s="16" t="s">
        <v>18</v>
      </c>
      <c r="AP25" s="16" t="s">
        <v>18</v>
      </c>
      <c r="AQ25" s="16" t="s">
        <v>18</v>
      </c>
      <c r="AR25" s="16" t="s">
        <v>18</v>
      </c>
      <c r="AS25" s="16" t="s">
        <v>67</v>
      </c>
      <c r="AT25" s="16" t="s">
        <v>18</v>
      </c>
      <c r="AU25" s="16">
        <v>60</v>
      </c>
      <c r="AV25" s="16">
        <v>8</v>
      </c>
      <c r="AW25" s="16" t="s">
        <v>18</v>
      </c>
      <c r="AX25">
        <f>K25+L25+M25</f>
        <v>22608.063999999998</v>
      </c>
      <c r="AY25">
        <f>_xlfn.RANK.AVG(AX25,$AX$4:$AX$31,1)</f>
        <v>21</v>
      </c>
      <c r="AZ25">
        <f>_xlfn.RANK.AVG(Q25,$Q$4:$Q$31,0)</f>
        <v>20</v>
      </c>
      <c r="BA25">
        <f>IF(U25=$AZ$2,1,0)</f>
        <v>0</v>
      </c>
      <c r="BC25">
        <f>($BB$2*AY25)+($BC$2*AZ25)+($BD$2*-BA25)</f>
        <v>16.55</v>
      </c>
      <c r="BD25">
        <f>_xlfn.RANK.AVG(AC25,$AC$4:$AC$31,0)</f>
        <v>9</v>
      </c>
      <c r="BE25">
        <f>_xlfn.RANK.AVG(AB25,$AB$4:$AB$31,0)</f>
        <v>7</v>
      </c>
      <c r="BF25">
        <f>_xlfn.RANK.AVG(Z25,$Z$4:$Z$31,0)</f>
        <v>13</v>
      </c>
      <c r="BG25">
        <f>_xlfn.RANK.AVG(AE25,$AE$4:$AE$34,0)</f>
        <v>14</v>
      </c>
      <c r="BH25">
        <f>($BF$2*BD25)+($BG$2*BE25)+($BH$2*BF25)+($BI$2*BG25)</f>
        <v>10.8</v>
      </c>
      <c r="BJ25">
        <f>_xlfn.RANK.AVG(AK25,$AK$4:$AK$31,0)</f>
        <v>23</v>
      </c>
      <c r="BK25">
        <f>$BK$2*BJ25+$BM$2*BJ25</f>
        <v>23</v>
      </c>
      <c r="BM25">
        <f>(1/3)*BC25+(1/3)*BH25+(1/3)*BK25</f>
        <v>16.783333333333331</v>
      </c>
    </row>
    <row r="26" spans="1:65">
      <c r="A26" s="27" t="s">
        <v>870</v>
      </c>
      <c r="B26" s="27" t="s">
        <v>871</v>
      </c>
      <c r="C26" s="28">
        <v>21954877456.389999</v>
      </c>
      <c r="D26" s="29">
        <v>85.989997863769531</v>
      </c>
      <c r="E26" s="29">
        <v>70.438339233398438</v>
      </c>
      <c r="F26" s="29">
        <v>6.7096672064220098</v>
      </c>
      <c r="G26" s="29">
        <v>11479000064</v>
      </c>
      <c r="H26" s="29">
        <v>-10.040000036358833</v>
      </c>
      <c r="I26" s="29" t="s">
        <v>16</v>
      </c>
      <c r="J26" s="29" t="s">
        <v>53</v>
      </c>
      <c r="K26" s="30">
        <v>605.45600000000002</v>
      </c>
      <c r="L26" s="30">
        <v>817.03399999999999</v>
      </c>
      <c r="M26" s="30">
        <v>9280.7039999999997</v>
      </c>
      <c r="N26" s="26" t="s">
        <v>118</v>
      </c>
      <c r="O26" s="30" t="s">
        <v>18</v>
      </c>
      <c r="P26" s="30" t="s">
        <v>18</v>
      </c>
      <c r="Q26" s="30">
        <v>7.2162904739379883</v>
      </c>
      <c r="R26" s="30">
        <v>5.4610157012939453</v>
      </c>
      <c r="S26" s="26" t="s">
        <v>18</v>
      </c>
      <c r="T26" s="26" t="s">
        <v>18</v>
      </c>
      <c r="U26" s="26" t="s">
        <v>114</v>
      </c>
      <c r="V26" s="26" t="s">
        <v>18</v>
      </c>
      <c r="W26" s="26">
        <v>11</v>
      </c>
      <c r="X26" s="26" t="s">
        <v>18</v>
      </c>
      <c r="Y26" s="26">
        <v>61.090900421142578</v>
      </c>
      <c r="Z26" s="26">
        <v>27.272699356079102</v>
      </c>
      <c r="AA26" s="26" t="s">
        <v>18</v>
      </c>
      <c r="AB26" s="26">
        <v>6.8025894165039063</v>
      </c>
      <c r="AC26" s="26">
        <v>7.6632909774780273</v>
      </c>
      <c r="AD26" s="26">
        <v>6.0803728103637695</v>
      </c>
      <c r="AE26" s="26">
        <v>8.3832035064697266</v>
      </c>
      <c r="AF26" s="26">
        <v>1</v>
      </c>
      <c r="AG26" s="26" t="s">
        <v>167</v>
      </c>
      <c r="AH26" s="26" t="s">
        <v>167</v>
      </c>
      <c r="AI26" s="26" t="s">
        <v>167</v>
      </c>
      <c r="AJ26" s="26" t="s">
        <v>167</v>
      </c>
      <c r="AK26" s="26">
        <v>5.5726981163024902</v>
      </c>
      <c r="AL26" s="26" t="s">
        <v>18</v>
      </c>
      <c r="AM26" s="26" t="s">
        <v>18</v>
      </c>
      <c r="AN26" s="26" t="s">
        <v>18</v>
      </c>
      <c r="AO26" s="26" t="s">
        <v>18</v>
      </c>
      <c r="AP26" s="26" t="s">
        <v>18</v>
      </c>
      <c r="AQ26" s="26" t="s">
        <v>18</v>
      </c>
      <c r="AR26" s="26" t="s">
        <v>18</v>
      </c>
      <c r="AS26" s="26" t="s">
        <v>67</v>
      </c>
      <c r="AT26" s="26" t="s">
        <v>18</v>
      </c>
      <c r="AU26" s="26">
        <v>95</v>
      </c>
      <c r="AV26" s="26">
        <v>3</v>
      </c>
      <c r="AW26" s="26" t="s">
        <v>18</v>
      </c>
      <c r="AX26">
        <f>K26+L26+M26</f>
        <v>10703.194</v>
      </c>
      <c r="AY26">
        <f>_xlfn.RANK.AVG(AX26,$AX$4:$AX$31,1)</f>
        <v>13</v>
      </c>
      <c r="AZ26">
        <f>_xlfn.RANK.AVG(Q26,$Q$4:$Q$31,0)</f>
        <v>11</v>
      </c>
      <c r="BA26">
        <f>IF(U26=$AZ$2,1,0)</f>
        <v>1</v>
      </c>
      <c r="BC26">
        <f>($BB$2*AY26)+($BC$2*AZ26)+($BD$2*-BA26)</f>
        <v>9.7000000000000011</v>
      </c>
      <c r="BD26">
        <f>_xlfn.RANK.AVG(AC26,$AC$4:$AC$31,0)</f>
        <v>21</v>
      </c>
      <c r="BE26">
        <f>_xlfn.RANK.AVG(AB26,$AB$4:$AB$31,0)</f>
        <v>14</v>
      </c>
      <c r="BF26">
        <f>_xlfn.RANK.AVG(Z26,$Z$4:$Z$31,0)</f>
        <v>25</v>
      </c>
      <c r="BG26">
        <f>_xlfn.RANK.AVG(AE26,$AE$4:$AE$34,0)</f>
        <v>22</v>
      </c>
      <c r="BH26">
        <f>($BF$2*BD26)+($BG$2*BE26)+($BH$2*BF26)+($BI$2*BG26)</f>
        <v>20.350000000000001</v>
      </c>
      <c r="BJ26">
        <f>_xlfn.RANK.AVG(AK26,$AK$4:$AK$31,0)</f>
        <v>21</v>
      </c>
      <c r="BK26">
        <f>$BK$2*BJ26+$BM$2*BJ26</f>
        <v>21</v>
      </c>
      <c r="BM26">
        <f>(1/3)*BC26+(1/3)*BH26+(1/3)*BK26</f>
        <v>17.016666666666666</v>
      </c>
    </row>
    <row r="27" spans="1:65">
      <c r="A27" s="27" t="s">
        <v>673</v>
      </c>
      <c r="B27" s="27" t="s">
        <v>674</v>
      </c>
      <c r="C27" s="28">
        <v>37955284162.100006</v>
      </c>
      <c r="D27" s="29">
        <v>613.94000244140625</v>
      </c>
      <c r="E27" s="29">
        <v>31.375761032104492</v>
      </c>
      <c r="F27" s="29">
        <v>23.210619531030563</v>
      </c>
      <c r="G27" s="29">
        <v>6777199872</v>
      </c>
      <c r="H27" s="29">
        <v>18.889999866485596</v>
      </c>
      <c r="I27" s="29" t="s">
        <v>16</v>
      </c>
      <c r="J27" s="29" t="s">
        <v>40</v>
      </c>
      <c r="K27" s="30">
        <v>4358.4610000000002</v>
      </c>
      <c r="L27" s="30">
        <v>564.96900000000005</v>
      </c>
      <c r="M27" s="30">
        <v>3602.348</v>
      </c>
      <c r="N27" s="26" t="s">
        <v>118</v>
      </c>
      <c r="O27" s="30" t="s">
        <v>18</v>
      </c>
      <c r="P27" s="30" t="s">
        <v>18</v>
      </c>
      <c r="Q27" s="30">
        <v>2.9305412769317627</v>
      </c>
      <c r="R27" s="30">
        <v>0.23100659251213074</v>
      </c>
      <c r="S27" s="26" t="s">
        <v>18</v>
      </c>
      <c r="T27" s="26" t="s">
        <v>18</v>
      </c>
      <c r="U27" s="26" t="s">
        <v>114</v>
      </c>
      <c r="V27" s="26" t="s">
        <v>18</v>
      </c>
      <c r="W27" s="26">
        <v>10</v>
      </c>
      <c r="X27" s="26" t="s">
        <v>18</v>
      </c>
      <c r="Y27" s="26">
        <v>66</v>
      </c>
      <c r="Z27" s="26">
        <v>30</v>
      </c>
      <c r="AA27" s="26" t="s">
        <v>18</v>
      </c>
      <c r="AB27" s="26">
        <v>6.0944547653198242</v>
      </c>
      <c r="AC27" s="26">
        <v>7.4904718399047852</v>
      </c>
      <c r="AD27" s="26">
        <v>6.0537233352661133</v>
      </c>
      <c r="AE27" s="26">
        <v>9.9379186630249023</v>
      </c>
      <c r="AF27" s="26">
        <v>10</v>
      </c>
      <c r="AG27" s="26" t="s">
        <v>167</v>
      </c>
      <c r="AH27" s="26" t="s">
        <v>167</v>
      </c>
      <c r="AI27" s="26" t="s">
        <v>167</v>
      </c>
      <c r="AJ27" s="26" t="s">
        <v>167</v>
      </c>
      <c r="AK27" s="26">
        <v>4.6597108840942383</v>
      </c>
      <c r="AL27" s="26" t="s">
        <v>18</v>
      </c>
      <c r="AM27" s="26" t="s">
        <v>18</v>
      </c>
      <c r="AN27" s="26" t="s">
        <v>18</v>
      </c>
      <c r="AO27" s="26">
        <v>12</v>
      </c>
      <c r="AP27" s="26" t="s">
        <v>18</v>
      </c>
      <c r="AQ27" s="26" t="s">
        <v>18</v>
      </c>
      <c r="AR27" s="26" t="s">
        <v>18</v>
      </c>
      <c r="AS27" s="26" t="s">
        <v>66</v>
      </c>
      <c r="AT27" s="26" t="s">
        <v>18</v>
      </c>
      <c r="AU27" s="26">
        <v>46</v>
      </c>
      <c r="AV27" s="26">
        <v>9</v>
      </c>
      <c r="AW27" s="26" t="s">
        <v>18</v>
      </c>
      <c r="AX27">
        <f>K27+L27+M27</f>
        <v>8525.7780000000002</v>
      </c>
      <c r="AY27">
        <f>_xlfn.RANK.AVG(AX27,$AX$4:$AX$31,1)</f>
        <v>10</v>
      </c>
      <c r="AZ27">
        <f>_xlfn.RANK.AVG(Q27,$Q$4:$Q$31,0)</f>
        <v>26</v>
      </c>
      <c r="BA27">
        <f>IF(U27=$AZ$2,1,0)</f>
        <v>1</v>
      </c>
      <c r="BC27">
        <f>($BB$2*AY27)+($BC$2*AZ27)+($BD$2*-BA27)</f>
        <v>11.8</v>
      </c>
      <c r="BD27">
        <f>_xlfn.RANK.AVG(AC27,$AC$4:$AC$31,0)</f>
        <v>23</v>
      </c>
      <c r="BE27">
        <f>_xlfn.RANK.AVG(AB27,$AB$4:$AB$31,0)</f>
        <v>23</v>
      </c>
      <c r="BF27">
        <f>_xlfn.RANK.AVG(Z27,$Z$4:$Z$31,0)</f>
        <v>20.5</v>
      </c>
      <c r="BG27">
        <f>_xlfn.RANK.AVG(AE27,$AE$4:$AE$34,0)</f>
        <v>1</v>
      </c>
      <c r="BH27">
        <f>($BF$2*BD27)+($BG$2*BE27)+($BH$2*BF27)+($BI$2*BG27)</f>
        <v>15.900000000000002</v>
      </c>
      <c r="BJ27">
        <f>_xlfn.RANK.AVG(AK27,$AK$4:$AK$31,0)</f>
        <v>25</v>
      </c>
      <c r="BK27">
        <f>$BK$2*BJ27+$BM$2*BJ27</f>
        <v>25</v>
      </c>
      <c r="BM27">
        <f>(1/3)*BC27+(1/3)*BH27+(1/3)*BK27</f>
        <v>17.566666666666666</v>
      </c>
    </row>
    <row r="28" spans="1:65">
      <c r="A28" s="27" t="s">
        <v>840</v>
      </c>
      <c r="B28" s="27" t="s">
        <v>841</v>
      </c>
      <c r="C28" s="28">
        <v>23443255468.619999</v>
      </c>
      <c r="D28" s="29">
        <v>148.22999572753906</v>
      </c>
      <c r="E28" s="29">
        <v>10.197915077209473</v>
      </c>
      <c r="F28" s="29">
        <v>25.905064060986138</v>
      </c>
      <c r="G28" s="29">
        <v>18795316480</v>
      </c>
      <c r="H28" s="29">
        <v>14.660000085830688</v>
      </c>
      <c r="I28" s="29" t="s">
        <v>16</v>
      </c>
      <c r="J28" s="29" t="s">
        <v>17</v>
      </c>
      <c r="K28" s="30">
        <v>2272.2170000000001</v>
      </c>
      <c r="L28" s="30">
        <v>3210.549</v>
      </c>
      <c r="M28" s="30">
        <v>8544.7009999999991</v>
      </c>
      <c r="N28" s="26" t="s">
        <v>118</v>
      </c>
      <c r="O28" s="30" t="s">
        <v>18</v>
      </c>
      <c r="P28" s="30" t="s">
        <v>18</v>
      </c>
      <c r="Q28" s="30">
        <v>7.7681150436401367</v>
      </c>
      <c r="R28" s="30">
        <v>8.9624776840209961</v>
      </c>
      <c r="S28" s="26" t="s">
        <v>18</v>
      </c>
      <c r="T28" s="26" t="s">
        <v>18</v>
      </c>
      <c r="U28" s="26" t="s">
        <v>18</v>
      </c>
      <c r="V28" s="26" t="s">
        <v>18</v>
      </c>
      <c r="W28" s="26">
        <v>11</v>
      </c>
      <c r="X28" s="26" t="s">
        <v>18</v>
      </c>
      <c r="Y28" s="26">
        <v>65.454498291015625</v>
      </c>
      <c r="Z28" s="26">
        <v>27.272699356079102</v>
      </c>
      <c r="AA28" s="26" t="s">
        <v>18</v>
      </c>
      <c r="AB28" s="26">
        <v>6.2632226943969727</v>
      </c>
      <c r="AC28" s="26">
        <v>8.3308315277099609</v>
      </c>
      <c r="AD28" s="26">
        <v>4.932774543762207</v>
      </c>
      <c r="AE28" s="26">
        <v>8.5704240798950195</v>
      </c>
      <c r="AF28" s="26" t="s">
        <v>167</v>
      </c>
      <c r="AG28" s="26">
        <v>10</v>
      </c>
      <c r="AH28" s="26" t="s">
        <v>167</v>
      </c>
      <c r="AI28" s="26" t="s">
        <v>167</v>
      </c>
      <c r="AJ28" s="26" t="s">
        <v>167</v>
      </c>
      <c r="AK28" s="26">
        <v>3.5253288745880127</v>
      </c>
      <c r="AL28" s="26" t="s">
        <v>18</v>
      </c>
      <c r="AM28" s="26" t="s">
        <v>18</v>
      </c>
      <c r="AN28" s="26" t="s">
        <v>18</v>
      </c>
      <c r="AO28" s="26">
        <v>6</v>
      </c>
      <c r="AP28" s="26" t="s">
        <v>18</v>
      </c>
      <c r="AQ28" s="26" t="s">
        <v>18</v>
      </c>
      <c r="AR28" s="26" t="s">
        <v>18</v>
      </c>
      <c r="AS28" s="26" t="s">
        <v>67</v>
      </c>
      <c r="AT28" s="26" t="s">
        <v>18</v>
      </c>
      <c r="AU28" s="26">
        <v>53</v>
      </c>
      <c r="AV28" s="26">
        <v>4</v>
      </c>
      <c r="AW28" s="26" t="s">
        <v>18</v>
      </c>
      <c r="AX28">
        <f>K28+L28+M28</f>
        <v>14027.466999999999</v>
      </c>
      <c r="AY28">
        <f>_xlfn.RANK.AVG(AX28,$AX$4:$AX$31,1)</f>
        <v>17</v>
      </c>
      <c r="AZ28">
        <f>_xlfn.RANK.AVG(Q28,$Q$4:$Q$31,0)</f>
        <v>10</v>
      </c>
      <c r="BA28">
        <f>IF(U28=$AZ$2,1,0)</f>
        <v>0</v>
      </c>
      <c r="BC28">
        <f>($BB$2*AY28)+($BC$2*AZ28)+($BD$2*-BA28)</f>
        <v>11.850000000000001</v>
      </c>
      <c r="BD28">
        <f>_xlfn.RANK.AVG(AC28,$AC$4:$AC$31,0)</f>
        <v>15</v>
      </c>
      <c r="BE28">
        <f>_xlfn.RANK.AVG(AB28,$AB$4:$AB$31,0)</f>
        <v>21</v>
      </c>
      <c r="BF28">
        <f>_xlfn.RANK.AVG(Z28,$Z$4:$Z$31,0)</f>
        <v>25</v>
      </c>
      <c r="BG28">
        <f>_xlfn.RANK.AVG(AE28,$AE$4:$AE$34,0)</f>
        <v>16</v>
      </c>
      <c r="BH28">
        <f>($BF$2*BD28)+($BG$2*BE28)+($BH$2*BF28)+($BI$2*BG28)</f>
        <v>18.8</v>
      </c>
      <c r="BJ28">
        <f>_xlfn.RANK.AVG(AK28,$AK$4:$AK$31,0)</f>
        <v>26</v>
      </c>
      <c r="BK28">
        <f>$BK$2*BJ28+$BM$2*BJ28</f>
        <v>26</v>
      </c>
      <c r="BM28">
        <f>(1/3)*BC28+(1/3)*BH28+(1/3)*BK28</f>
        <v>18.883333333333333</v>
      </c>
    </row>
    <row r="29" spans="1:65">
      <c r="A29" s="27" t="s">
        <v>1119</v>
      </c>
      <c r="B29" s="27" t="s">
        <v>1120</v>
      </c>
      <c r="C29" s="28">
        <v>11786218861.419998</v>
      </c>
      <c r="D29" s="29">
        <v>100.22000122070313</v>
      </c>
      <c r="E29" s="29">
        <v>14.97065544128418</v>
      </c>
      <c r="F29" s="29">
        <v>12.569600618102772</v>
      </c>
      <c r="G29" s="29">
        <v>9210000128</v>
      </c>
      <c r="H29" s="29">
        <v>7.5400000810623169</v>
      </c>
      <c r="I29" s="29" t="s">
        <v>16</v>
      </c>
      <c r="J29" s="29" t="s">
        <v>53</v>
      </c>
      <c r="K29" s="30">
        <v>5535.8</v>
      </c>
      <c r="L29" s="30">
        <v>896.72500000000002</v>
      </c>
      <c r="M29" s="30">
        <v>16918.715</v>
      </c>
      <c r="N29" s="26" t="s">
        <v>118</v>
      </c>
      <c r="O29" s="30" t="s">
        <v>18</v>
      </c>
      <c r="P29" s="30" t="s">
        <v>18</v>
      </c>
      <c r="Q29" s="30">
        <v>6.2743549346923828</v>
      </c>
      <c r="R29" s="30">
        <v>4.9031190872192383</v>
      </c>
      <c r="S29" s="26" t="s">
        <v>18</v>
      </c>
      <c r="T29" s="26" t="s">
        <v>18</v>
      </c>
      <c r="U29" s="26" t="s">
        <v>114</v>
      </c>
      <c r="V29" s="26" t="s">
        <v>18</v>
      </c>
      <c r="W29" s="26">
        <v>12</v>
      </c>
      <c r="X29" s="26" t="s">
        <v>18</v>
      </c>
      <c r="Y29" s="26">
        <v>65.833297729492188</v>
      </c>
      <c r="Z29" s="26">
        <v>33.333301544189453</v>
      </c>
      <c r="AA29" s="26" t="s">
        <v>18</v>
      </c>
      <c r="AB29" s="26">
        <v>6.7327051162719727</v>
      </c>
      <c r="AC29" s="26">
        <v>7.0400633811950684</v>
      </c>
      <c r="AD29" s="26">
        <v>7.8366436958312988</v>
      </c>
      <c r="AE29" s="26">
        <v>7.0870242118835449</v>
      </c>
      <c r="AF29" s="26">
        <v>1</v>
      </c>
      <c r="AG29" s="26" t="s">
        <v>167</v>
      </c>
      <c r="AH29" s="26" t="s">
        <v>167</v>
      </c>
      <c r="AI29" s="26" t="s">
        <v>167</v>
      </c>
      <c r="AJ29" s="26" t="s">
        <v>167</v>
      </c>
      <c r="AK29" s="26">
        <v>5.9480843544006348</v>
      </c>
      <c r="AL29" s="26" t="s">
        <v>18</v>
      </c>
      <c r="AM29" s="26" t="s">
        <v>18</v>
      </c>
      <c r="AN29" s="26" t="s">
        <v>18</v>
      </c>
      <c r="AO29" s="26" t="s">
        <v>18</v>
      </c>
      <c r="AP29" s="26" t="s">
        <v>18</v>
      </c>
      <c r="AQ29" s="26" t="s">
        <v>18</v>
      </c>
      <c r="AR29" s="26" t="s">
        <v>18</v>
      </c>
      <c r="AS29" s="26" t="s">
        <v>66</v>
      </c>
      <c r="AT29" s="26" t="s">
        <v>18</v>
      </c>
      <c r="AU29" s="26">
        <v>76</v>
      </c>
      <c r="AV29" s="26">
        <v>5</v>
      </c>
      <c r="AW29" s="26" t="s">
        <v>18</v>
      </c>
      <c r="AX29">
        <f>K29+L29+M29</f>
        <v>23351.24</v>
      </c>
      <c r="AY29">
        <f>_xlfn.RANK.AVG(AX29,$AX$4:$AX$31,1)</f>
        <v>22</v>
      </c>
      <c r="AZ29">
        <f>_xlfn.RANK.AVG(Q29,$Q$4:$Q$31,0)</f>
        <v>16</v>
      </c>
      <c r="BA29">
        <f>IF(U29=$AZ$2,1,0)</f>
        <v>1</v>
      </c>
      <c r="BC29">
        <f>($BB$2*AY29)+($BC$2*AZ29)+($BD$2*-BA29)</f>
        <v>15.900000000000002</v>
      </c>
      <c r="BD29">
        <f>_xlfn.RANK.AVG(AC29,$AC$4:$AC$31,0)</f>
        <v>26</v>
      </c>
      <c r="BE29">
        <f>_xlfn.RANK.AVG(AB29,$AB$4:$AB$31,0)</f>
        <v>16</v>
      </c>
      <c r="BF29">
        <f>_xlfn.RANK.AVG(Z29,$Z$4:$Z$31,0)</f>
        <v>13</v>
      </c>
      <c r="BG29">
        <f>_xlfn.RANK.AVG(AE29,$AE$4:$AE$34,0)</f>
        <v>29</v>
      </c>
      <c r="BH29">
        <f>($BF$2*BD29)+($BG$2*BE29)+($BH$2*BF29)+($BI$2*BG29)</f>
        <v>21.799999999999997</v>
      </c>
      <c r="BJ29">
        <f>_xlfn.RANK.AVG(AK29,$AK$4:$AK$31,0)</f>
        <v>19</v>
      </c>
      <c r="BK29">
        <f>$BK$2*BJ29+$BM$2*BJ29</f>
        <v>19</v>
      </c>
      <c r="BM29">
        <f>(1/3)*BC29+(1/3)*BH29+(1/3)*BK29</f>
        <v>18.899999999999999</v>
      </c>
    </row>
    <row r="30" spans="1:65">
      <c r="A30" s="27" t="s">
        <v>1073</v>
      </c>
      <c r="B30" s="27" t="s">
        <v>1074</v>
      </c>
      <c r="C30" s="28">
        <v>13514726212.48</v>
      </c>
      <c r="D30" s="29">
        <v>39.020000457763672</v>
      </c>
      <c r="E30" s="29">
        <v>28.721164703369141</v>
      </c>
      <c r="F30" s="29">
        <v>9.3765631739892932</v>
      </c>
      <c r="G30" s="29">
        <v>18916000256</v>
      </c>
      <c r="H30" s="29">
        <v>0.82000002264976501</v>
      </c>
      <c r="I30" s="29" t="s">
        <v>16</v>
      </c>
      <c r="J30" s="29" t="s">
        <v>34</v>
      </c>
      <c r="K30" s="30">
        <v>5900.21</v>
      </c>
      <c r="L30" s="30">
        <v>3544.1379999999999</v>
      </c>
      <c r="M30" s="30">
        <v>20343.699000000001</v>
      </c>
      <c r="N30" s="26" t="s">
        <v>118</v>
      </c>
      <c r="O30" s="30" t="s">
        <v>18</v>
      </c>
      <c r="P30" s="30" t="s">
        <v>18</v>
      </c>
      <c r="Q30" s="30">
        <v>5.158653736114502</v>
      </c>
      <c r="R30" s="30">
        <v>6.1794219017028809</v>
      </c>
      <c r="S30" s="26" t="s">
        <v>114</v>
      </c>
      <c r="T30" s="26" t="s">
        <v>114</v>
      </c>
      <c r="U30" s="26" t="s">
        <v>114</v>
      </c>
      <c r="V30" s="26" t="s">
        <v>18</v>
      </c>
      <c r="W30" s="26">
        <v>10</v>
      </c>
      <c r="X30" s="26" t="s">
        <v>18</v>
      </c>
      <c r="Y30" s="26">
        <v>64.599998474121094</v>
      </c>
      <c r="Z30" s="26">
        <v>30</v>
      </c>
      <c r="AA30" s="26" t="s">
        <v>18</v>
      </c>
      <c r="AB30" s="26">
        <v>6.6179842948913574</v>
      </c>
      <c r="AC30" s="26">
        <v>6.568152904510498</v>
      </c>
      <c r="AD30" s="26">
        <v>7.8178625106811523</v>
      </c>
      <c r="AE30" s="26">
        <v>8.5402698516845703</v>
      </c>
      <c r="AF30" s="26">
        <v>9.2569656372070313</v>
      </c>
      <c r="AG30" s="26" t="s">
        <v>167</v>
      </c>
      <c r="AH30" s="26" t="s">
        <v>167</v>
      </c>
      <c r="AI30" s="26" t="s">
        <v>167</v>
      </c>
      <c r="AJ30" s="26" t="s">
        <v>167</v>
      </c>
      <c r="AK30" s="26">
        <v>3</v>
      </c>
      <c r="AL30" s="26" t="s">
        <v>18</v>
      </c>
      <c r="AM30" s="26" t="s">
        <v>18</v>
      </c>
      <c r="AN30" s="26" t="s">
        <v>18</v>
      </c>
      <c r="AO30" s="26">
        <v>27.170000076293945</v>
      </c>
      <c r="AP30" s="26" t="s">
        <v>18</v>
      </c>
      <c r="AQ30" s="26" t="s">
        <v>18</v>
      </c>
      <c r="AR30" s="26" t="s">
        <v>18</v>
      </c>
      <c r="AS30" s="26" t="s">
        <v>67</v>
      </c>
      <c r="AT30" s="26" t="s">
        <v>18</v>
      </c>
      <c r="AU30" s="26">
        <v>43</v>
      </c>
      <c r="AV30" s="26">
        <v>5</v>
      </c>
      <c r="AW30" s="26" t="s">
        <v>18</v>
      </c>
      <c r="AX30">
        <f>K30+L30+M30</f>
        <v>29788.046999999999</v>
      </c>
      <c r="AY30">
        <f>_xlfn.RANK.AVG(AX30,$AX$4:$AX$31,1)</f>
        <v>23</v>
      </c>
      <c r="AZ30">
        <f>_xlfn.RANK.AVG(Q30,$Q$4:$Q$31,0)</f>
        <v>24</v>
      </c>
      <c r="BA30">
        <f>IF(U30=$AZ$2,1,0)</f>
        <v>1</v>
      </c>
      <c r="BC30">
        <f>($BB$2*AY30)+($BC$2*AZ30)+($BD$2*-BA30)</f>
        <v>18.45</v>
      </c>
      <c r="BD30">
        <f>_xlfn.RANK.AVG(AC30,$AC$4:$AC$31,0)</f>
        <v>28</v>
      </c>
      <c r="BE30">
        <f>_xlfn.RANK.AVG(AB30,$AB$4:$AB$31,0)</f>
        <v>17</v>
      </c>
      <c r="BF30">
        <f>_xlfn.RANK.AVG(Z30,$Z$4:$Z$31,0)</f>
        <v>20.5</v>
      </c>
      <c r="BG30">
        <f>_xlfn.RANK.AVG(AE30,$AE$4:$AE$34,0)</f>
        <v>18</v>
      </c>
      <c r="BH30">
        <f>($BF$2*BD30)+($BG$2*BE30)+($BH$2*BF30)+($BI$2*BG30)</f>
        <v>20.75</v>
      </c>
      <c r="BJ30">
        <f>_xlfn.RANK.AVG(AK30,$AK$4:$AK$31,0)</f>
        <v>27</v>
      </c>
      <c r="BK30">
        <f>$BK$2*BJ30+$BM$2*BJ30</f>
        <v>27</v>
      </c>
      <c r="BM30">
        <f>(1/3)*BC30+(1/3)*BH30+(1/3)*BK30</f>
        <v>22.066666666666666</v>
      </c>
    </row>
    <row r="31" spans="1:65">
      <c r="A31" s="27" t="s">
        <v>685</v>
      </c>
      <c r="B31" s="27" t="s">
        <v>686</v>
      </c>
      <c r="C31" s="28">
        <v>36099581720.119995</v>
      </c>
      <c r="D31" s="29">
        <v>272.92001342773438</v>
      </c>
      <c r="E31" s="29">
        <v>41.807899475097656</v>
      </c>
      <c r="F31" s="29">
        <v>20.430580009225842</v>
      </c>
      <c r="G31" s="29">
        <v>7781999872</v>
      </c>
      <c r="H31" s="29">
        <v>7.0199999213218689</v>
      </c>
      <c r="I31" s="29" t="s">
        <v>16</v>
      </c>
      <c r="J31" s="29" t="s">
        <v>40</v>
      </c>
      <c r="K31" s="30">
        <v>918.18700000000001</v>
      </c>
      <c r="L31" s="30">
        <v>299.18299999999999</v>
      </c>
      <c r="M31" s="30">
        <v>1482.4929999999999</v>
      </c>
      <c r="N31" s="26" t="s">
        <v>118</v>
      </c>
      <c r="O31" s="30" t="s">
        <v>18</v>
      </c>
      <c r="P31" s="30" t="s">
        <v>18</v>
      </c>
      <c r="Q31" s="30" t="s">
        <v>167</v>
      </c>
      <c r="R31" s="30" t="s">
        <v>167</v>
      </c>
      <c r="S31" s="26" t="s">
        <v>18</v>
      </c>
      <c r="T31" s="26" t="s">
        <v>18</v>
      </c>
      <c r="U31" s="26" t="s">
        <v>114</v>
      </c>
      <c r="V31" s="26" t="s">
        <v>18</v>
      </c>
      <c r="W31" s="26">
        <v>12</v>
      </c>
      <c r="X31" s="26" t="s">
        <v>18</v>
      </c>
      <c r="Y31" s="26">
        <v>64.333297729492188</v>
      </c>
      <c r="Z31" s="26">
        <v>33.333301544189453</v>
      </c>
      <c r="AA31" s="26" t="s">
        <v>18</v>
      </c>
      <c r="AB31" s="26">
        <v>7.6</v>
      </c>
      <c r="AC31" s="26">
        <v>9.1999999999999993</v>
      </c>
      <c r="AD31" s="26">
        <v>4.62</v>
      </c>
      <c r="AE31" s="26">
        <v>8.7200000000000006</v>
      </c>
      <c r="AF31" s="26" t="s">
        <v>167</v>
      </c>
      <c r="AG31" s="26" t="s">
        <v>167</v>
      </c>
      <c r="AH31" s="26" t="s">
        <v>167</v>
      </c>
      <c r="AI31" s="26" t="s">
        <v>167</v>
      </c>
      <c r="AJ31" s="26" t="s">
        <v>167</v>
      </c>
      <c r="AK31" s="26" t="s">
        <v>167</v>
      </c>
      <c r="AL31" s="26" t="s">
        <v>18</v>
      </c>
      <c r="AM31" s="26" t="s">
        <v>18</v>
      </c>
      <c r="AN31" s="26" t="s">
        <v>18</v>
      </c>
      <c r="AO31" s="26">
        <v>10.979999542236328</v>
      </c>
      <c r="AP31" s="26" t="s">
        <v>18</v>
      </c>
      <c r="AQ31" s="26" t="s">
        <v>18</v>
      </c>
      <c r="AR31" s="26" t="s">
        <v>18</v>
      </c>
      <c r="AS31" s="26" t="s">
        <v>66</v>
      </c>
      <c r="AT31" s="26" t="s">
        <v>18</v>
      </c>
      <c r="AU31" s="26">
        <v>61</v>
      </c>
      <c r="AV31" s="26">
        <v>6</v>
      </c>
      <c r="AW31" s="26" t="s">
        <v>18</v>
      </c>
      <c r="AX31">
        <f>K31+L31+M31</f>
        <v>2699.8629999999998</v>
      </c>
      <c r="AY31">
        <f>_xlfn.RANK.AVG(AX31,$AX$4:$AX$31,1)</f>
        <v>3</v>
      </c>
      <c r="AZ31" t="e">
        <f>_xlfn.RANK.AVG(Q31,$Q$4:$Q$31,0)</f>
        <v>#VALUE!</v>
      </c>
      <c r="BA31">
        <f>IF(U31=$AZ$2,1,0)</f>
        <v>1</v>
      </c>
      <c r="BC31" t="e">
        <f>($BB$2*AY31)+($BC$2*AZ31)+($BD$2*-BA31)</f>
        <v>#VALUE!</v>
      </c>
      <c r="BD31">
        <f>_xlfn.RANK.AVG(AC31,$AC$4:$AC$31,0)</f>
        <v>4</v>
      </c>
      <c r="BE31">
        <f>_xlfn.RANK.AVG(AB31,$AB$4:$AB$31,0)</f>
        <v>5</v>
      </c>
      <c r="BF31">
        <f>_xlfn.RANK.AVG(Z31,$Z$4:$Z$31,0)</f>
        <v>13</v>
      </c>
      <c r="BG31">
        <f>_xlfn.RANK.AVG(AE31,$AE$4:$AE$34,0)</f>
        <v>15</v>
      </c>
      <c r="BH31">
        <f>($BF$2*BD31)+($BG$2*BE31)+($BH$2*BF31)+($BI$2*BG31)</f>
        <v>9.35</v>
      </c>
      <c r="BJ31" t="e">
        <f>_xlfn.RANK.AVG(AK31,$AK$4:$AK$31,0)</f>
        <v>#VALUE!</v>
      </c>
      <c r="BK31" t="e">
        <f>$BK$2*BJ31+$BM$2*BJ31</f>
        <v>#VALUE!</v>
      </c>
      <c r="BM31" t="e">
        <f>(1/3)*BC31+(1/3)*BH31+(1/3)*BK31</f>
        <v>#VALUE!</v>
      </c>
    </row>
    <row r="33" spans="1:51">
      <c r="A33" s="42" t="s">
        <v>1202</v>
      </c>
    </row>
    <row r="34" spans="1:51">
      <c r="A34" s="17" t="s">
        <v>473</v>
      </c>
      <c r="B34" s="17" t="s">
        <v>474</v>
      </c>
      <c r="C34" s="18">
        <v>67445911650.200012</v>
      </c>
      <c r="D34" s="14">
        <v>47.020000457763672</v>
      </c>
      <c r="E34" s="14">
        <v>29.57623291015625</v>
      </c>
      <c r="F34" s="14">
        <v>10.85717631392753</v>
      </c>
      <c r="G34" s="14">
        <v>22855000064</v>
      </c>
      <c r="H34" s="14">
        <v>1.2800000160932541</v>
      </c>
      <c r="I34" s="16" t="s">
        <v>16</v>
      </c>
      <c r="J34" s="16" t="s">
        <v>17</v>
      </c>
      <c r="K34" s="15">
        <v>4424.1130000000003</v>
      </c>
      <c r="L34" s="15">
        <v>2809.1779999999999</v>
      </c>
      <c r="M34" s="15">
        <v>6131.3720000000003</v>
      </c>
      <c r="N34" s="16" t="s">
        <v>118</v>
      </c>
      <c r="O34" s="15" t="s">
        <v>18</v>
      </c>
      <c r="P34" s="15" t="s">
        <v>18</v>
      </c>
      <c r="Q34" s="15">
        <v>6.0641493797302246</v>
      </c>
      <c r="R34" s="15">
        <v>5.8407783508300781</v>
      </c>
      <c r="S34" s="16" t="s">
        <v>18</v>
      </c>
      <c r="T34" s="16" t="s">
        <v>18</v>
      </c>
      <c r="U34" s="16" t="s">
        <v>18</v>
      </c>
      <c r="V34" s="16" t="s">
        <v>18</v>
      </c>
      <c r="W34" s="16">
        <v>12</v>
      </c>
      <c r="X34" s="16" t="s">
        <v>18</v>
      </c>
      <c r="Y34" s="16">
        <v>66.25</v>
      </c>
      <c r="Z34" s="16">
        <v>41.666698455810547</v>
      </c>
      <c r="AA34" s="16" t="s">
        <v>18</v>
      </c>
      <c r="AB34" s="16">
        <v>7.8283414840698242</v>
      </c>
      <c r="AC34" s="16">
        <v>8.9625396728515625</v>
      </c>
      <c r="AD34" s="16">
        <v>9.1108188629150391</v>
      </c>
      <c r="AE34" s="16">
        <v>9.3187713623046875</v>
      </c>
      <c r="AF34" s="16" t="s">
        <v>167</v>
      </c>
      <c r="AG34" s="16" t="s">
        <v>167</v>
      </c>
      <c r="AH34" s="16">
        <v>10</v>
      </c>
      <c r="AI34" s="16" t="s">
        <v>167</v>
      </c>
      <c r="AJ34" s="16" t="s">
        <v>167</v>
      </c>
      <c r="AK34" s="16">
        <v>7.0981736183166504</v>
      </c>
      <c r="AL34" s="16" t="s">
        <v>18</v>
      </c>
      <c r="AM34" s="16" t="s">
        <v>18</v>
      </c>
      <c r="AN34" s="16" t="s">
        <v>18</v>
      </c>
      <c r="AO34" s="16">
        <v>29</v>
      </c>
      <c r="AP34" s="16" t="s">
        <v>18</v>
      </c>
      <c r="AQ34" s="16" t="s">
        <v>18</v>
      </c>
      <c r="AR34" s="16" t="s">
        <v>18</v>
      </c>
      <c r="AS34" s="16" t="s">
        <v>69</v>
      </c>
      <c r="AT34" s="16" t="s">
        <v>18</v>
      </c>
      <c r="AU34" s="16">
        <v>95</v>
      </c>
      <c r="AV34" s="16">
        <v>3</v>
      </c>
      <c r="AW34" s="16" t="s">
        <v>18</v>
      </c>
      <c r="AX34">
        <v>13364.663</v>
      </c>
      <c r="AY34">
        <v>15</v>
      </c>
    </row>
    <row r="35" spans="1:51">
      <c r="A35" s="17" t="s">
        <v>530</v>
      </c>
      <c r="B35" s="17" t="s">
        <v>531</v>
      </c>
      <c r="C35" s="18">
        <v>53856875625.770004</v>
      </c>
      <c r="D35" s="14">
        <v>242.27000427246094</v>
      </c>
      <c r="E35" s="14">
        <v>21.413478851318359</v>
      </c>
      <c r="F35" s="14">
        <v>-10.869244261074062</v>
      </c>
      <c r="G35" s="14">
        <v>12422700288</v>
      </c>
      <c r="H35" s="14">
        <v>10.515609979629517</v>
      </c>
      <c r="I35" s="16" t="s">
        <v>16</v>
      </c>
      <c r="J35" s="16" t="s">
        <v>53</v>
      </c>
      <c r="K35" s="15">
        <v>15785.341</v>
      </c>
      <c r="L35" s="15">
        <v>9100.5679999999993</v>
      </c>
      <c r="M35" s="15">
        <v>8852.9240000000009</v>
      </c>
      <c r="N35" s="16" t="s">
        <v>118</v>
      </c>
      <c r="O35" s="15" t="s">
        <v>18</v>
      </c>
      <c r="P35" s="15" t="s">
        <v>18</v>
      </c>
      <c r="Q35" s="15">
        <v>5.4974207878112793</v>
      </c>
      <c r="R35" s="15">
        <v>4.2700486183166504</v>
      </c>
      <c r="S35" s="16" t="s">
        <v>18</v>
      </c>
      <c r="T35" s="16" t="s">
        <v>18</v>
      </c>
      <c r="U35" s="16" t="s">
        <v>18</v>
      </c>
      <c r="V35" s="16" t="s">
        <v>18</v>
      </c>
      <c r="W35" s="16">
        <v>9</v>
      </c>
      <c r="X35" s="16">
        <v>87.5</v>
      </c>
      <c r="Y35" s="16">
        <v>66.111099243164063</v>
      </c>
      <c r="Z35" s="16">
        <v>33.333301544189453</v>
      </c>
      <c r="AA35" s="16">
        <v>75</v>
      </c>
      <c r="AB35" s="16">
        <v>6.7869839668273926</v>
      </c>
      <c r="AC35" s="16">
        <v>8.0121068954467773</v>
      </c>
      <c r="AD35" s="16">
        <v>6.5714387893676758</v>
      </c>
      <c r="AE35" s="16">
        <v>9.6970767974853516</v>
      </c>
      <c r="AF35" s="16">
        <v>2</v>
      </c>
      <c r="AG35" s="16" t="s">
        <v>167</v>
      </c>
      <c r="AH35" s="16" t="s">
        <v>167</v>
      </c>
      <c r="AI35" s="16" t="s">
        <v>167</v>
      </c>
      <c r="AJ35" s="16" t="s">
        <v>167</v>
      </c>
      <c r="AK35" s="16">
        <v>8.3237066268920898</v>
      </c>
      <c r="AL35" s="16" t="s">
        <v>18</v>
      </c>
      <c r="AM35" s="16" t="s">
        <v>18</v>
      </c>
      <c r="AN35" s="16" t="s">
        <v>18</v>
      </c>
      <c r="AO35" s="16">
        <v>20</v>
      </c>
      <c r="AP35" s="16" t="s">
        <v>18</v>
      </c>
      <c r="AQ35" s="16" t="s">
        <v>18</v>
      </c>
      <c r="AR35" s="16" t="s">
        <v>18</v>
      </c>
      <c r="AS35" s="16" t="s">
        <v>69</v>
      </c>
      <c r="AT35" s="16" t="s">
        <v>18</v>
      </c>
      <c r="AU35" s="16">
        <v>93</v>
      </c>
      <c r="AV35" s="16">
        <v>7</v>
      </c>
      <c r="AW35" s="16" t="s">
        <v>18</v>
      </c>
      <c r="AX35">
        <v>33738.832999999999</v>
      </c>
      <c r="AY35">
        <v>24</v>
      </c>
    </row>
    <row r="36" spans="1:51">
      <c r="A36" s="27" t="s">
        <v>661</v>
      </c>
      <c r="B36" s="27" t="s">
        <v>662</v>
      </c>
      <c r="C36" s="28">
        <v>39665255931.170006</v>
      </c>
      <c r="D36" s="29">
        <v>57.669998168945313</v>
      </c>
      <c r="E36" s="29">
        <v>31.102043151855469</v>
      </c>
      <c r="F36" s="29">
        <v>20.706187186105176</v>
      </c>
      <c r="G36" s="29">
        <v>17226000128</v>
      </c>
      <c r="H36" s="29">
        <v>1.0299999713897705</v>
      </c>
      <c r="I36" s="29" t="s">
        <v>16</v>
      </c>
      <c r="J36" s="29" t="s">
        <v>53</v>
      </c>
      <c r="K36" s="30">
        <v>436.52600000000001</v>
      </c>
      <c r="L36" s="30">
        <v>668.67399999999998</v>
      </c>
      <c r="M36" s="30">
        <v>6212.4380000000001</v>
      </c>
      <c r="N36" s="26" t="s">
        <v>118</v>
      </c>
      <c r="O36" s="30" t="s">
        <v>18</v>
      </c>
      <c r="P36" s="30" t="s">
        <v>18</v>
      </c>
      <c r="Q36" s="30">
        <v>6.6183457374572754</v>
      </c>
      <c r="R36" s="30">
        <v>8.1986169815063477</v>
      </c>
      <c r="S36" s="26" t="s">
        <v>18</v>
      </c>
      <c r="T36" s="26" t="s">
        <v>18</v>
      </c>
      <c r="U36" s="26" t="s">
        <v>114</v>
      </c>
      <c r="V36" s="26" t="s">
        <v>18</v>
      </c>
      <c r="W36" s="26">
        <v>13</v>
      </c>
      <c r="X36" s="26">
        <v>92.307701110839844</v>
      </c>
      <c r="Y36" s="26">
        <v>64.076896667480469</v>
      </c>
      <c r="Z36" s="26">
        <v>30.769199371337891</v>
      </c>
      <c r="AA36" s="26">
        <v>75</v>
      </c>
      <c r="AB36" s="26">
        <v>6.5282244682312012</v>
      </c>
      <c r="AC36" s="26">
        <v>8.7964410781860352</v>
      </c>
      <c r="AD36" s="26">
        <v>7.935549259185791</v>
      </c>
      <c r="AE36" s="26">
        <v>8.4174385070800781</v>
      </c>
      <c r="AF36" s="26">
        <v>0</v>
      </c>
      <c r="AG36" s="26" t="s">
        <v>167</v>
      </c>
      <c r="AH36" s="26" t="s">
        <v>167</v>
      </c>
      <c r="AI36" s="26" t="s">
        <v>167</v>
      </c>
      <c r="AJ36" s="26" t="s">
        <v>167</v>
      </c>
      <c r="AK36" s="26">
        <v>6.4332733154296875</v>
      </c>
      <c r="AL36" s="26" t="s">
        <v>18</v>
      </c>
      <c r="AM36" s="26" t="s">
        <v>18</v>
      </c>
      <c r="AN36" s="26" t="s">
        <v>18</v>
      </c>
      <c r="AO36" s="26">
        <v>2</v>
      </c>
      <c r="AP36" s="26" t="s">
        <v>18</v>
      </c>
      <c r="AQ36" s="26" t="s">
        <v>18</v>
      </c>
      <c r="AR36" s="26" t="s">
        <v>18</v>
      </c>
      <c r="AS36" s="26" t="s">
        <v>69</v>
      </c>
      <c r="AT36" s="26" t="s">
        <v>18</v>
      </c>
      <c r="AU36" s="26">
        <v>81</v>
      </c>
      <c r="AV36" s="26">
        <v>4</v>
      </c>
      <c r="AW36" s="26" t="s">
        <v>18</v>
      </c>
      <c r="AX36">
        <v>7317.6379999999999</v>
      </c>
      <c r="AY36">
        <v>7</v>
      </c>
    </row>
    <row r="37" spans="1:51">
      <c r="A37" s="27" t="s">
        <v>940</v>
      </c>
      <c r="B37" s="27" t="s">
        <v>941</v>
      </c>
      <c r="C37" s="28">
        <v>18716658372.360001</v>
      </c>
      <c r="D37" s="29">
        <v>171.86000061035156</v>
      </c>
      <c r="E37" s="29">
        <v>14.374744415283203</v>
      </c>
      <c r="F37" s="29">
        <v>11.125946956803311</v>
      </c>
      <c r="G37" s="29">
        <v>10940000000</v>
      </c>
      <c r="H37" s="29">
        <v>17.999999344348907</v>
      </c>
      <c r="I37" s="29" t="s">
        <v>16</v>
      </c>
      <c r="J37" s="29" t="s">
        <v>53</v>
      </c>
      <c r="K37" s="30">
        <v>2256.355</v>
      </c>
      <c r="L37" s="30">
        <v>1252.7829999999999</v>
      </c>
      <c r="M37" s="30">
        <v>11422.687</v>
      </c>
      <c r="N37" s="26" t="s">
        <v>118</v>
      </c>
      <c r="O37" s="30" t="s">
        <v>18</v>
      </c>
      <c r="P37" s="30" t="s">
        <v>18</v>
      </c>
      <c r="Q37" s="30">
        <v>2.9147264957427979</v>
      </c>
      <c r="R37" s="30">
        <v>5.5049624443054199</v>
      </c>
      <c r="S37" s="26" t="s">
        <v>18</v>
      </c>
      <c r="T37" s="26" t="s">
        <v>18</v>
      </c>
      <c r="U37" s="26" t="s">
        <v>18</v>
      </c>
      <c r="V37" s="26" t="s">
        <v>18</v>
      </c>
      <c r="W37" s="26">
        <v>12</v>
      </c>
      <c r="X37" s="26" t="s">
        <v>18</v>
      </c>
      <c r="Y37" s="26">
        <v>64.833297729492188</v>
      </c>
      <c r="Z37" s="26">
        <v>41.666698455810547</v>
      </c>
      <c r="AA37" s="26" t="s">
        <v>18</v>
      </c>
      <c r="AB37" s="26">
        <v>7.844635009765625</v>
      </c>
      <c r="AC37" s="26">
        <v>9.2066869735717773</v>
      </c>
      <c r="AD37" s="26">
        <v>5.5006942749023438</v>
      </c>
      <c r="AE37" s="26">
        <v>8.8627386093139648</v>
      </c>
      <c r="AF37" s="26">
        <v>0</v>
      </c>
      <c r="AG37" s="26" t="s">
        <v>167</v>
      </c>
      <c r="AH37" s="26" t="s">
        <v>167</v>
      </c>
      <c r="AI37" s="26" t="s">
        <v>167</v>
      </c>
      <c r="AJ37" s="26" t="s">
        <v>167</v>
      </c>
      <c r="AK37" s="26">
        <v>8.0412502288818359</v>
      </c>
      <c r="AL37" s="26" t="s">
        <v>18</v>
      </c>
      <c r="AM37" s="26">
        <v>1.2692307692307694</v>
      </c>
      <c r="AN37" s="26">
        <v>26</v>
      </c>
      <c r="AO37" s="26" t="s">
        <v>18</v>
      </c>
      <c r="AP37" s="26" t="s">
        <v>18</v>
      </c>
      <c r="AQ37" s="26" t="s">
        <v>18</v>
      </c>
      <c r="AR37" s="26" t="s">
        <v>18</v>
      </c>
      <c r="AS37" s="26" t="s">
        <v>69</v>
      </c>
      <c r="AT37" s="26" t="s">
        <v>18</v>
      </c>
      <c r="AU37" s="26">
        <v>67</v>
      </c>
      <c r="AV37" s="26">
        <v>4</v>
      </c>
      <c r="AW37" s="26" t="s">
        <v>18</v>
      </c>
      <c r="AX37">
        <v>14931.825000000001</v>
      </c>
      <c r="AY37">
        <v>18</v>
      </c>
    </row>
    <row r="38" spans="1:51">
      <c r="A38" s="27" t="s">
        <v>994</v>
      </c>
      <c r="B38" s="27" t="s">
        <v>995</v>
      </c>
      <c r="C38" s="28">
        <v>17008865303.82</v>
      </c>
      <c r="D38" s="29">
        <v>189.77999877929688</v>
      </c>
      <c r="E38" s="29">
        <v>21.712423324584961</v>
      </c>
      <c r="F38" s="29">
        <v>17.289444911666706</v>
      </c>
      <c r="G38" s="29">
        <v>7802300032</v>
      </c>
      <c r="H38" s="29">
        <v>8.5199997425079346</v>
      </c>
      <c r="I38" s="29" t="s">
        <v>16</v>
      </c>
      <c r="J38" s="29" t="s">
        <v>34</v>
      </c>
      <c r="K38" s="30">
        <v>1730.9570000000001</v>
      </c>
      <c r="L38" s="30">
        <v>1056.491</v>
      </c>
      <c r="M38" s="30">
        <v>3370.9050000000002</v>
      </c>
      <c r="N38" s="26" t="s">
        <v>118</v>
      </c>
      <c r="O38" s="30" t="s">
        <v>18</v>
      </c>
      <c r="P38" s="30" t="s">
        <v>18</v>
      </c>
      <c r="Q38" s="30">
        <v>5.7127652168273926</v>
      </c>
      <c r="R38" s="30">
        <v>6.3646831512451172</v>
      </c>
      <c r="S38" s="26" t="s">
        <v>18</v>
      </c>
      <c r="T38" s="26" t="s">
        <v>18</v>
      </c>
      <c r="U38" s="26" t="s">
        <v>114</v>
      </c>
      <c r="V38" s="26" t="s">
        <v>18</v>
      </c>
      <c r="W38" s="26">
        <v>10</v>
      </c>
      <c r="X38" s="26" t="s">
        <v>18</v>
      </c>
      <c r="Y38" s="26">
        <v>67.599998474121094</v>
      </c>
      <c r="Z38" s="26">
        <v>20</v>
      </c>
      <c r="AA38" s="26" t="s">
        <v>18</v>
      </c>
      <c r="AB38" s="26">
        <v>6.1405243873596191</v>
      </c>
      <c r="AC38" s="26">
        <v>8.3438205718994141</v>
      </c>
      <c r="AD38" s="26">
        <v>6.4691290855407715</v>
      </c>
      <c r="AE38" s="26">
        <v>9.3924837112426758</v>
      </c>
      <c r="AF38" s="26">
        <v>4.3149313926696777</v>
      </c>
      <c r="AG38" s="26" t="s">
        <v>167</v>
      </c>
      <c r="AH38" s="26" t="s">
        <v>167</v>
      </c>
      <c r="AI38" s="26" t="s">
        <v>167</v>
      </c>
      <c r="AJ38" s="26" t="s">
        <v>167</v>
      </c>
      <c r="AK38" s="26">
        <v>6.2733430862426758</v>
      </c>
      <c r="AL38" s="26" t="s">
        <v>18</v>
      </c>
      <c r="AM38" s="26" t="s">
        <v>18</v>
      </c>
      <c r="AN38" s="26" t="s">
        <v>18</v>
      </c>
      <c r="AO38" s="26">
        <v>63</v>
      </c>
      <c r="AP38" s="26" t="s">
        <v>18</v>
      </c>
      <c r="AQ38" s="26" t="s">
        <v>18</v>
      </c>
      <c r="AR38" s="26" t="s">
        <v>18</v>
      </c>
      <c r="AS38" s="26" t="s">
        <v>69</v>
      </c>
      <c r="AT38" s="26" t="s">
        <v>18</v>
      </c>
      <c r="AU38" s="26">
        <v>49</v>
      </c>
      <c r="AV38" s="26">
        <v>6</v>
      </c>
      <c r="AW38" s="26" t="s">
        <v>18</v>
      </c>
      <c r="AX38">
        <v>6158.353000000001</v>
      </c>
      <c r="AY38">
        <v>6</v>
      </c>
    </row>
    <row r="39" spans="1:51">
      <c r="A39" s="27" t="s">
        <v>1016</v>
      </c>
      <c r="B39" s="27" t="s">
        <v>1017</v>
      </c>
      <c r="C39" s="28">
        <v>15671596326.16</v>
      </c>
      <c r="D39" s="29">
        <v>83.209999084472656</v>
      </c>
      <c r="E39" s="29">
        <v>10.50833797454834</v>
      </c>
      <c r="F39" s="29">
        <v>5.3412393263106539</v>
      </c>
      <c r="G39" s="29">
        <v>6631000064</v>
      </c>
      <c r="H39" s="29">
        <v>7.8600000143051147</v>
      </c>
      <c r="I39" s="29" t="s">
        <v>16</v>
      </c>
      <c r="J39" s="29" t="s">
        <v>53</v>
      </c>
      <c r="K39" s="30">
        <v>15207.62</v>
      </c>
      <c r="L39" s="30">
        <v>585.69399999999996</v>
      </c>
      <c r="M39" s="30">
        <v>52177.127999999997</v>
      </c>
      <c r="N39" s="26" t="s">
        <v>118</v>
      </c>
      <c r="O39" s="30" t="s">
        <v>18</v>
      </c>
      <c r="P39" s="30" t="s">
        <v>18</v>
      </c>
      <c r="Q39" s="30">
        <v>3.4675178527832031</v>
      </c>
      <c r="R39" s="30">
        <v>5.0669779777526855</v>
      </c>
      <c r="S39" s="26" t="s">
        <v>18</v>
      </c>
      <c r="T39" s="26" t="s">
        <v>18</v>
      </c>
      <c r="U39" s="26" t="s">
        <v>18</v>
      </c>
      <c r="V39" s="26" t="s">
        <v>18</v>
      </c>
      <c r="W39" s="26">
        <v>13</v>
      </c>
      <c r="X39" s="26">
        <v>91.666702270507813</v>
      </c>
      <c r="Y39" s="26">
        <v>60.846199035644531</v>
      </c>
      <c r="Z39" s="26">
        <v>30.769199371337891</v>
      </c>
      <c r="AA39" s="26">
        <v>75</v>
      </c>
      <c r="AB39" s="26">
        <v>7.522791862487793</v>
      </c>
      <c r="AC39" s="26">
        <v>8.3592109680175781</v>
      </c>
      <c r="AD39" s="26">
        <v>7.9584231376647949</v>
      </c>
      <c r="AE39" s="26">
        <v>8.5043849945068359</v>
      </c>
      <c r="AF39" s="26">
        <v>0</v>
      </c>
      <c r="AG39" s="26" t="s">
        <v>167</v>
      </c>
      <c r="AH39" s="26" t="s">
        <v>167</v>
      </c>
      <c r="AI39" s="26" t="s">
        <v>167</v>
      </c>
      <c r="AJ39" s="26" t="s">
        <v>167</v>
      </c>
      <c r="AK39" s="26">
        <v>7.8853874206542969</v>
      </c>
      <c r="AL39" s="26" t="s">
        <v>18</v>
      </c>
      <c r="AM39" s="26" t="s">
        <v>18</v>
      </c>
      <c r="AN39" s="26" t="s">
        <v>18</v>
      </c>
      <c r="AO39" s="26" t="s">
        <v>18</v>
      </c>
      <c r="AP39" s="26" t="s">
        <v>18</v>
      </c>
      <c r="AQ39" s="26" t="s">
        <v>18</v>
      </c>
      <c r="AR39" s="26" t="s">
        <v>18</v>
      </c>
      <c r="AS39" s="26" t="s">
        <v>69</v>
      </c>
      <c r="AT39" s="26" t="s">
        <v>18</v>
      </c>
      <c r="AU39" s="26">
        <v>68</v>
      </c>
      <c r="AV39" s="26">
        <v>2</v>
      </c>
      <c r="AW39" s="26" t="s">
        <v>18</v>
      </c>
      <c r="AX39">
        <v>67970.441999999995</v>
      </c>
      <c r="AY39">
        <v>26</v>
      </c>
    </row>
  </sheetData>
  <autoFilter ref="A3:BM3" xr:uid="{8CF0EAD7-B286-4AA5-8650-80B3E304649C}">
    <sortState xmlns:xlrd2="http://schemas.microsoft.com/office/spreadsheetml/2017/richdata2" ref="A4:BM31">
      <sortCondition ref="BM3"/>
    </sortState>
  </autoFilter>
  <conditionalFormatting sqref="BB1:BD2">
    <cfRule type="dataBar" priority="4">
      <dataBar>
        <cfvo type="min"/>
        <cfvo type="max"/>
        <color rgb="FF638EC6"/>
      </dataBar>
      <extLst>
        <ext xmlns:x14="http://schemas.microsoft.com/office/spreadsheetml/2009/9/main" uri="{B025F937-C7B1-47D3-B67F-A62EFF666E3E}">
          <x14:id>{4AC7AC2F-31E0-40C4-B2CE-E999CCE5A6EF}</x14:id>
        </ext>
      </extLst>
    </cfRule>
  </conditionalFormatting>
  <conditionalFormatting sqref="BF1:BI2">
    <cfRule type="dataBar" priority="3">
      <dataBar>
        <cfvo type="min"/>
        <cfvo type="max"/>
        <color rgb="FF638EC6"/>
      </dataBar>
      <extLst>
        <ext xmlns:x14="http://schemas.microsoft.com/office/spreadsheetml/2009/9/main" uri="{B025F937-C7B1-47D3-B67F-A62EFF666E3E}">
          <x14:id>{0033F333-549A-4481-AB7A-AD04E39820AF}</x14:id>
        </ext>
      </extLst>
    </cfRule>
  </conditionalFormatting>
  <conditionalFormatting sqref="BB1:BI2">
    <cfRule type="dataBar" priority="2">
      <dataBar>
        <cfvo type="min"/>
        <cfvo type="max"/>
        <color rgb="FF638EC6"/>
      </dataBar>
      <extLst>
        <ext xmlns:x14="http://schemas.microsoft.com/office/spreadsheetml/2009/9/main" uri="{B025F937-C7B1-47D3-B67F-A62EFF666E3E}">
          <x14:id>{AE189E2C-0730-45FC-B0FE-F575EFC1A69C}</x14:id>
        </ext>
      </extLst>
    </cfRule>
  </conditionalFormatting>
  <conditionalFormatting sqref="BK1:BK2">
    <cfRule type="dataBar" priority="1">
      <dataBar>
        <cfvo type="min"/>
        <cfvo type="max"/>
        <color rgb="FF63C384"/>
      </dataBar>
      <extLst>
        <ext xmlns:x14="http://schemas.microsoft.com/office/spreadsheetml/2009/9/main" uri="{B025F937-C7B1-47D3-B67F-A62EFF666E3E}">
          <x14:id>{B05B3DFE-9E06-4341-9C4B-97B5473E0FA3}</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4AC7AC2F-31E0-40C4-B2CE-E999CCE5A6EF}">
            <x14:dataBar minLength="0" maxLength="100" border="1" negativeBarBorderColorSameAsPositive="0">
              <x14:cfvo type="autoMin"/>
              <x14:cfvo type="autoMax"/>
              <x14:borderColor rgb="FF638EC6"/>
              <x14:negativeFillColor rgb="FFFF0000"/>
              <x14:negativeBorderColor rgb="FFFF0000"/>
              <x14:axisColor rgb="FF000000"/>
            </x14:dataBar>
          </x14:cfRule>
          <xm:sqref>BB1:BD2</xm:sqref>
        </x14:conditionalFormatting>
        <x14:conditionalFormatting xmlns:xm="http://schemas.microsoft.com/office/excel/2006/main">
          <x14:cfRule type="dataBar" id="{0033F333-549A-4481-AB7A-AD04E39820AF}">
            <x14:dataBar minLength="0" maxLength="100" border="1" negativeBarBorderColorSameAsPositive="0">
              <x14:cfvo type="autoMin"/>
              <x14:cfvo type="autoMax"/>
              <x14:borderColor rgb="FF638EC6"/>
              <x14:negativeFillColor rgb="FFFF0000"/>
              <x14:negativeBorderColor rgb="FFFF0000"/>
              <x14:axisColor rgb="FF000000"/>
            </x14:dataBar>
          </x14:cfRule>
          <xm:sqref>BF1:BI2</xm:sqref>
        </x14:conditionalFormatting>
        <x14:conditionalFormatting xmlns:xm="http://schemas.microsoft.com/office/excel/2006/main">
          <x14:cfRule type="dataBar" id="{AE189E2C-0730-45FC-B0FE-F575EFC1A69C}">
            <x14:dataBar minLength="0" maxLength="100" border="1" negativeBarBorderColorSameAsPositive="0">
              <x14:cfvo type="autoMin"/>
              <x14:cfvo type="autoMax"/>
              <x14:borderColor rgb="FF638EC6"/>
              <x14:negativeFillColor rgb="FFFF0000"/>
              <x14:negativeBorderColor rgb="FFFF0000"/>
              <x14:axisColor rgb="FF000000"/>
            </x14:dataBar>
          </x14:cfRule>
          <xm:sqref>BB1:BI2</xm:sqref>
        </x14:conditionalFormatting>
        <x14:conditionalFormatting xmlns:xm="http://schemas.microsoft.com/office/excel/2006/main">
          <x14:cfRule type="dataBar" id="{B05B3DFE-9E06-4341-9C4B-97B5473E0FA3}">
            <x14:dataBar minLength="0" maxLength="100" border="1" negativeBarBorderColorSameAsPositive="0">
              <x14:cfvo type="autoMin"/>
              <x14:cfvo type="autoMax"/>
              <x14:borderColor rgb="FF63C384"/>
              <x14:negativeFillColor rgb="FFFF0000"/>
              <x14:negativeBorderColor rgb="FFFF0000"/>
              <x14:axisColor rgb="FF000000"/>
            </x14:dataBar>
          </x14:cfRule>
          <xm:sqref>BK1:BK2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57598-CB94-437C-8E9E-A5F6F798FE07}">
  <dimension ref="A1:CV83"/>
  <sheetViews>
    <sheetView workbookViewId="0">
      <selection activeCell="AZ1" sqref="AZ1:BM5"/>
    </sheetView>
  </sheetViews>
  <sheetFormatPr defaultRowHeight="14.4"/>
  <cols>
    <col min="60" max="60" width="16.21875" bestFit="1" customWidth="1"/>
    <col min="62" max="62" width="20.88671875" bestFit="1" customWidth="1"/>
    <col min="63" max="63" width="18.21875" bestFit="1" customWidth="1"/>
  </cols>
  <sheetData>
    <row r="1" spans="1:100">
      <c r="AO1" s="12" t="s">
        <v>0</v>
      </c>
      <c r="AP1" s="12" t="s">
        <v>1</v>
      </c>
      <c r="AQ1" s="13" t="s">
        <v>2</v>
      </c>
      <c r="AR1" s="33"/>
      <c r="AS1" s="31" t="s">
        <v>169</v>
      </c>
      <c r="AT1" s="32"/>
      <c r="AU1" s="14"/>
      <c r="AV1" s="14"/>
      <c r="AW1" s="14"/>
      <c r="AX1" s="14"/>
      <c r="AY1" s="15"/>
      <c r="BB1" s="6" t="s">
        <v>1208</v>
      </c>
      <c r="BC1" s="6" t="s">
        <v>1209</v>
      </c>
      <c r="BD1" s="6" t="s">
        <v>1210</v>
      </c>
      <c r="BF1" s="6" t="s">
        <v>1208</v>
      </c>
      <c r="BG1" s="6" t="s">
        <v>1209</v>
      </c>
      <c r="BH1" s="6" t="s">
        <v>1210</v>
      </c>
      <c r="BI1" s="6" t="s">
        <v>1217</v>
      </c>
      <c r="BJ1" s="16"/>
      <c r="BK1" s="16" t="s">
        <v>1208</v>
      </c>
      <c r="BL1" s="6" t="s">
        <v>1209</v>
      </c>
      <c r="BN1" s="16"/>
      <c r="BO1" s="16"/>
      <c r="BP1" s="16"/>
      <c r="BQ1" s="16"/>
      <c r="BR1" s="16"/>
      <c r="BS1" s="16"/>
      <c r="BT1" s="16"/>
      <c r="BU1" s="16"/>
      <c r="BV1" s="16"/>
      <c r="BW1" s="16"/>
      <c r="BX1" s="16"/>
      <c r="BY1" s="16"/>
      <c r="BZ1" s="16"/>
      <c r="CA1" s="16"/>
      <c r="CB1" s="16"/>
      <c r="CC1" s="16"/>
      <c r="CD1" s="16"/>
      <c r="CE1" s="16"/>
      <c r="CF1" s="16"/>
      <c r="CG1" s="16"/>
      <c r="CH1" s="16"/>
      <c r="CI1" s="16"/>
      <c r="CJ1" s="16"/>
      <c r="CO1" s="6" t="s">
        <v>1208</v>
      </c>
      <c r="CP1" s="6" t="s">
        <v>1209</v>
      </c>
      <c r="CQ1" s="6" t="s">
        <v>1210</v>
      </c>
      <c r="CS1" s="6" t="s">
        <v>1208</v>
      </c>
      <c r="CT1" s="6" t="s">
        <v>1209</v>
      </c>
      <c r="CU1" s="6" t="s">
        <v>1210</v>
      </c>
      <c r="CV1" s="6" t="s">
        <v>1217</v>
      </c>
    </row>
    <row r="2" spans="1:100">
      <c r="AO2" s="12" t="s">
        <v>3</v>
      </c>
      <c r="AP2" s="17"/>
      <c r="AQ2" s="18"/>
      <c r="AR2" s="14"/>
      <c r="AS2" s="14"/>
      <c r="AT2" s="14"/>
      <c r="AU2" s="14"/>
      <c r="AV2" s="14"/>
      <c r="AW2" s="14"/>
      <c r="AX2" s="14"/>
      <c r="AY2" s="15"/>
      <c r="AZ2" s="6" t="s">
        <v>114</v>
      </c>
      <c r="BB2">
        <v>0.4</v>
      </c>
      <c r="BC2">
        <v>0.3</v>
      </c>
      <c r="BD2">
        <v>0.3</v>
      </c>
      <c r="BF2">
        <v>0.3</v>
      </c>
      <c r="BG2">
        <v>0.25</v>
      </c>
      <c r="BH2">
        <v>0.25</v>
      </c>
      <c r="BI2">
        <v>0.2</v>
      </c>
      <c r="BJ2" s="16"/>
      <c r="BK2" s="16">
        <v>0.4</v>
      </c>
      <c r="BL2">
        <v>0.6</v>
      </c>
      <c r="BN2" s="16"/>
      <c r="BO2" s="16"/>
      <c r="BP2" s="16"/>
      <c r="BQ2" s="16"/>
      <c r="BR2" s="16"/>
      <c r="BS2" s="16"/>
      <c r="BT2" s="16"/>
      <c r="BU2" s="16"/>
      <c r="BV2" s="16"/>
      <c r="BW2" s="16"/>
      <c r="BX2" s="16"/>
      <c r="BY2" s="16"/>
      <c r="BZ2" s="16"/>
      <c r="CA2" s="16"/>
      <c r="CB2" s="16"/>
      <c r="CC2" s="16"/>
      <c r="CD2" s="16"/>
      <c r="CE2" s="16"/>
      <c r="CF2" s="16" t="s">
        <v>65</v>
      </c>
      <c r="CG2" s="16"/>
      <c r="CH2" s="16"/>
      <c r="CI2" s="16"/>
      <c r="CJ2" s="16" t="s">
        <v>109</v>
      </c>
      <c r="CM2" s="6" t="s">
        <v>114</v>
      </c>
      <c r="CO2">
        <v>0.4</v>
      </c>
      <c r="CP2">
        <v>0.3</v>
      </c>
      <c r="CQ2">
        <v>0.3</v>
      </c>
      <c r="CS2">
        <v>0.3</v>
      </c>
      <c r="CT2">
        <v>0.25</v>
      </c>
      <c r="CU2">
        <v>0.25</v>
      </c>
      <c r="CV2">
        <v>0.2</v>
      </c>
    </row>
    <row r="3" spans="1:100" ht="79.8">
      <c r="A3" s="19" t="s">
        <v>4</v>
      </c>
      <c r="B3" s="19" t="s">
        <v>5</v>
      </c>
      <c r="C3" s="20" t="s">
        <v>6</v>
      </c>
      <c r="D3" s="19" t="s">
        <v>7</v>
      </c>
      <c r="E3" s="19" t="s">
        <v>8</v>
      </c>
      <c r="F3" s="19" t="s">
        <v>9</v>
      </c>
      <c r="G3" s="19" t="s">
        <v>10</v>
      </c>
      <c r="H3" s="19" t="s">
        <v>11</v>
      </c>
      <c r="I3" s="19" t="s">
        <v>12</v>
      </c>
      <c r="J3" s="19" t="s">
        <v>13</v>
      </c>
      <c r="K3" s="21" t="s">
        <v>14</v>
      </c>
      <c r="L3" s="21" t="s">
        <v>139</v>
      </c>
      <c r="M3" s="21" t="s">
        <v>141</v>
      </c>
      <c r="N3" s="22" t="s">
        <v>116</v>
      </c>
      <c r="O3" s="21" t="s">
        <v>15</v>
      </c>
      <c r="P3" s="23" t="s">
        <v>117</v>
      </c>
      <c r="Q3" s="23" t="s">
        <v>143</v>
      </c>
      <c r="R3" s="23" t="s">
        <v>145</v>
      </c>
      <c r="S3" s="24" t="s">
        <v>102</v>
      </c>
      <c r="T3" s="24" t="s">
        <v>103</v>
      </c>
      <c r="U3" s="24" t="s">
        <v>104</v>
      </c>
      <c r="V3" s="24" t="s">
        <v>105</v>
      </c>
      <c r="W3" s="9" t="s">
        <v>60</v>
      </c>
      <c r="X3" s="9" t="s">
        <v>72</v>
      </c>
      <c r="Y3" s="9" t="s">
        <v>73</v>
      </c>
      <c r="Z3" s="9" t="s">
        <v>61</v>
      </c>
      <c r="AA3" s="9" t="s">
        <v>74</v>
      </c>
      <c r="AB3" s="9" t="s">
        <v>147</v>
      </c>
      <c r="AC3" s="9" t="s">
        <v>149</v>
      </c>
      <c r="AD3" s="9" t="s">
        <v>151</v>
      </c>
      <c r="AE3" s="9" t="s">
        <v>153</v>
      </c>
      <c r="AF3" s="11" t="s">
        <v>155</v>
      </c>
      <c r="AG3" s="11" t="s">
        <v>157</v>
      </c>
      <c r="AH3" s="11" t="s">
        <v>159</v>
      </c>
      <c r="AI3" s="11" t="s">
        <v>161</v>
      </c>
      <c r="AJ3" s="11" t="s">
        <v>163</v>
      </c>
      <c r="AK3" s="11" t="s">
        <v>165</v>
      </c>
      <c r="AL3" s="11" t="s">
        <v>62</v>
      </c>
      <c r="AM3" s="11" t="s">
        <v>75</v>
      </c>
      <c r="AN3" s="11" t="s">
        <v>76</v>
      </c>
      <c r="AO3" s="11" t="s">
        <v>77</v>
      </c>
      <c r="AP3" s="11" t="s">
        <v>63</v>
      </c>
      <c r="AQ3" s="11" t="s">
        <v>106</v>
      </c>
      <c r="AR3" s="11" t="s">
        <v>107</v>
      </c>
      <c r="AS3" s="25" t="s">
        <v>64</v>
      </c>
      <c r="AT3" s="25" t="s">
        <v>78</v>
      </c>
      <c r="AU3" s="25" t="s">
        <v>79</v>
      </c>
      <c r="AV3" s="25" t="s">
        <v>80</v>
      </c>
      <c r="AW3" s="25" t="s">
        <v>108</v>
      </c>
      <c r="AX3" s="25" t="s">
        <v>1203</v>
      </c>
      <c r="AY3" s="25" t="s">
        <v>1204</v>
      </c>
      <c r="AZ3" s="37" t="s">
        <v>1219</v>
      </c>
      <c r="BA3" s="37" t="s">
        <v>1207</v>
      </c>
      <c r="BC3" s="38" t="s">
        <v>1211</v>
      </c>
      <c r="BD3" s="39" t="s">
        <v>1214</v>
      </c>
      <c r="BE3" s="39" t="s">
        <v>1213</v>
      </c>
      <c r="BF3" s="39" t="s">
        <v>1212</v>
      </c>
      <c r="BG3" s="39" t="s">
        <v>1215</v>
      </c>
      <c r="BH3" s="40" t="s">
        <v>1216</v>
      </c>
      <c r="BJ3" s="41" t="s">
        <v>1223</v>
      </c>
      <c r="BK3" s="6" t="s">
        <v>1226</v>
      </c>
      <c r="BL3" s="41" t="s">
        <v>1216</v>
      </c>
      <c r="BM3" s="43" t="s">
        <v>1228</v>
      </c>
    </row>
    <row r="4" spans="1:100">
      <c r="A4" s="17" t="s">
        <v>219</v>
      </c>
      <c r="B4" s="17" t="s">
        <v>220</v>
      </c>
      <c r="C4" s="18">
        <v>334182358910.40002</v>
      </c>
      <c r="D4" s="14">
        <v>131.94999694824219</v>
      </c>
      <c r="E4" s="14">
        <v>144.44918823242188</v>
      </c>
      <c r="F4" s="14">
        <v>21.80617922174255</v>
      </c>
      <c r="G4" s="14">
        <v>60113999872</v>
      </c>
      <c r="H4" s="14">
        <v>0.15000012516975403</v>
      </c>
      <c r="I4" s="16" t="s">
        <v>21</v>
      </c>
      <c r="J4" s="16" t="s">
        <v>192</v>
      </c>
      <c r="K4" s="15">
        <v>681.18600000000004</v>
      </c>
      <c r="L4" s="15">
        <v>439.37400000000002</v>
      </c>
      <c r="M4" s="15">
        <v>9588.6779999999999</v>
      </c>
      <c r="N4" s="16" t="s">
        <v>118</v>
      </c>
      <c r="O4" s="15" t="s">
        <v>18</v>
      </c>
      <c r="P4" s="15" t="s">
        <v>18</v>
      </c>
      <c r="Q4" s="15" t="s">
        <v>167</v>
      </c>
      <c r="R4" s="15">
        <v>6.1717238426208496</v>
      </c>
      <c r="S4" s="16" t="s">
        <v>18</v>
      </c>
      <c r="T4" s="16" t="s">
        <v>114</v>
      </c>
      <c r="U4" s="16" t="s">
        <v>114</v>
      </c>
      <c r="V4" s="16" t="s">
        <v>18</v>
      </c>
      <c r="W4" s="16">
        <v>13</v>
      </c>
      <c r="X4" s="16" t="s">
        <v>18</v>
      </c>
      <c r="Y4" s="16">
        <v>64.923103332519531</v>
      </c>
      <c r="Z4" s="16">
        <v>46.153800964355469</v>
      </c>
      <c r="AA4" s="16" t="s">
        <v>18</v>
      </c>
      <c r="AB4" s="16">
        <v>7.2807126045227051</v>
      </c>
      <c r="AC4" s="16">
        <v>8.9240140914916992</v>
      </c>
      <c r="AD4" s="16">
        <v>7.54034423828125</v>
      </c>
      <c r="AE4" s="16">
        <v>8.3945293426513672</v>
      </c>
      <c r="AF4" s="16">
        <v>6.7836952209472656</v>
      </c>
      <c r="AG4" s="16">
        <v>3</v>
      </c>
      <c r="AH4" s="16">
        <v>6.6480422019958496</v>
      </c>
      <c r="AI4" s="16" t="s">
        <v>167</v>
      </c>
      <c r="AJ4" s="16">
        <v>3</v>
      </c>
      <c r="AK4" s="16" t="s">
        <v>167</v>
      </c>
      <c r="AL4" s="16" t="s">
        <v>18</v>
      </c>
      <c r="AM4" s="16">
        <v>0.72549019607843135</v>
      </c>
      <c r="AN4" s="16">
        <v>51</v>
      </c>
      <c r="AO4" s="16">
        <v>18</v>
      </c>
      <c r="AP4" s="16" t="s">
        <v>18</v>
      </c>
      <c r="AQ4" s="16" t="s">
        <v>18</v>
      </c>
      <c r="AR4" s="16" t="s">
        <v>18</v>
      </c>
      <c r="AS4" s="16" t="s">
        <v>66</v>
      </c>
      <c r="AT4" s="16" t="s">
        <v>18</v>
      </c>
      <c r="AU4" s="16">
        <v>83</v>
      </c>
      <c r="AV4" s="16">
        <v>4</v>
      </c>
      <c r="AW4" s="16" t="s">
        <v>18</v>
      </c>
      <c r="AX4">
        <f>K4+L4+M4</f>
        <v>10709.237999999999</v>
      </c>
      <c r="AY4">
        <f>_xlfn.RANK.AVG(AX4,$AX$4:$AX$67,1)</f>
        <v>56</v>
      </c>
      <c r="AZ4">
        <f>_xlfn.RANK.AVG(R4,$R$4:$R$68,0)</f>
        <v>15</v>
      </c>
      <c r="BA4">
        <f>IF(U4=$AZ$2,1,0)</f>
        <v>1</v>
      </c>
      <c r="BC4">
        <f>($BB$2*AY4)+($BC$2*AZ4)+($BD$2*-BA4)</f>
        <v>26.6</v>
      </c>
      <c r="BD4">
        <f>_xlfn.RANK.AVG(AC4,$AC$4:$AC$68,0)</f>
        <v>5</v>
      </c>
      <c r="BE4">
        <f>_xlfn.RANK.AVG(AB4,$AB$4:$AB$68,0)</f>
        <v>29</v>
      </c>
      <c r="BF4">
        <f>_xlfn.RANK.AVG(Z4,$Z$4:$Z$68,0)</f>
        <v>4.5</v>
      </c>
      <c r="BG4">
        <f>_xlfn.RANK.AVG(AE4,$AE$4:$AE$68,0)</f>
        <v>30</v>
      </c>
      <c r="BH4">
        <f>($BF$2*BD4)+($BG$2*BE4)+($BH$2*BF4)+($BI$2*BG4)</f>
        <v>15.875</v>
      </c>
      <c r="BJ4">
        <f>_xlfn.RANK.AVG(AH4,$AH$4:$AH$67,0)</f>
        <v>14</v>
      </c>
      <c r="BK4">
        <f>_xlfn.RANK.AVG(AF4,$AF$4:$AF$67,0)</f>
        <v>15</v>
      </c>
      <c r="BL4">
        <f>$BK$2*BJ4+$BL$2*BK4</f>
        <v>14.600000000000001</v>
      </c>
      <c r="BM4" s="43">
        <f>(1/3)*BC4+(1/3)*BH4+(1/3)*BL4</f>
        <v>19.024999999999999</v>
      </c>
    </row>
    <row r="5" spans="1:100">
      <c r="A5" s="17" t="s">
        <v>190</v>
      </c>
      <c r="B5" s="17" t="s">
        <v>191</v>
      </c>
      <c r="C5" s="18">
        <v>739657995156</v>
      </c>
      <c r="D5" s="14">
        <v>777.96002197265625</v>
      </c>
      <c r="E5" s="14">
        <v>82.802352905273438</v>
      </c>
      <c r="F5" s="14">
        <v>33.688234822132344</v>
      </c>
      <c r="G5" s="14">
        <v>34124100608</v>
      </c>
      <c r="H5" s="14">
        <v>5.8100001253187656</v>
      </c>
      <c r="I5" s="16" t="s">
        <v>21</v>
      </c>
      <c r="J5" s="16" t="s">
        <v>192</v>
      </c>
      <c r="K5" s="15">
        <v>165.76499999999999</v>
      </c>
      <c r="L5" s="15">
        <v>284.048</v>
      </c>
      <c r="M5" s="15">
        <v>1331.973</v>
      </c>
      <c r="N5" s="16" t="s">
        <v>118</v>
      </c>
      <c r="O5" s="15" t="s">
        <v>18</v>
      </c>
      <c r="P5" s="15" t="s">
        <v>18</v>
      </c>
      <c r="Q5" s="15" t="s">
        <v>167</v>
      </c>
      <c r="R5" s="15">
        <v>5.3614630699157715</v>
      </c>
      <c r="S5" s="16" t="s">
        <v>18</v>
      </c>
      <c r="T5" s="16" t="s">
        <v>18</v>
      </c>
      <c r="U5" s="16" t="s">
        <v>18</v>
      </c>
      <c r="V5" s="16" t="s">
        <v>18</v>
      </c>
      <c r="W5" s="16">
        <v>12</v>
      </c>
      <c r="X5" s="16" t="s">
        <v>18</v>
      </c>
      <c r="Y5" s="16">
        <v>60.75</v>
      </c>
      <c r="Z5" s="16">
        <v>41.666698455810547</v>
      </c>
      <c r="AA5" s="16" t="s">
        <v>18</v>
      </c>
      <c r="AB5" s="16">
        <v>7.5724873542785645</v>
      </c>
      <c r="AC5" s="16">
        <v>8.7030258178710938</v>
      </c>
      <c r="AD5" s="16">
        <v>4.4375228881835938</v>
      </c>
      <c r="AE5" s="16">
        <v>8.0816402435302734</v>
      </c>
      <c r="AF5" s="16">
        <v>5.5048456192016602</v>
      </c>
      <c r="AG5" s="16">
        <v>3</v>
      </c>
      <c r="AH5" s="16">
        <v>7.6830344200134277</v>
      </c>
      <c r="AI5" s="16" t="s">
        <v>167</v>
      </c>
      <c r="AJ5" s="16">
        <v>0</v>
      </c>
      <c r="AK5" s="16" t="s">
        <v>167</v>
      </c>
      <c r="AL5" s="16" t="s">
        <v>18</v>
      </c>
      <c r="AM5" s="16" t="s">
        <v>18</v>
      </c>
      <c r="AN5" s="16" t="s">
        <v>18</v>
      </c>
      <c r="AO5" s="16" t="s">
        <v>18</v>
      </c>
      <c r="AP5" s="16" t="s">
        <v>18</v>
      </c>
      <c r="AQ5" s="16" t="s">
        <v>18</v>
      </c>
      <c r="AR5" s="16" t="s">
        <v>18</v>
      </c>
      <c r="AS5" s="16" t="s">
        <v>66</v>
      </c>
      <c r="AT5" s="16" t="s">
        <v>18</v>
      </c>
      <c r="AU5" s="16">
        <v>82</v>
      </c>
      <c r="AV5" s="16">
        <v>5</v>
      </c>
      <c r="AW5" s="16" t="s">
        <v>18</v>
      </c>
      <c r="AX5" s="34">
        <f>K5+L5+M5</f>
        <v>1781.7860000000001</v>
      </c>
      <c r="AY5">
        <f>_xlfn.RANK.AVG(AX5,$AX$4:$AX$67,1)</f>
        <v>42</v>
      </c>
      <c r="AZ5">
        <f>_xlfn.RANK.AVG(R5,$R$4:$R$68,0)</f>
        <v>21</v>
      </c>
      <c r="BA5">
        <f>IF(U5=$AZ$2,1,0)</f>
        <v>0</v>
      </c>
      <c r="BC5">
        <f>($BB$2*AY5)+($BC$2*AZ5)+($BD$2*-BA5)</f>
        <v>23.1</v>
      </c>
      <c r="BD5">
        <f>_xlfn.RANK.AVG(AC5,$AC$4:$AC$68,0)</f>
        <v>12</v>
      </c>
      <c r="BE5">
        <f>_xlfn.RANK.AVG(AB5,$AB$4:$AB$68,0)</f>
        <v>16</v>
      </c>
      <c r="BF5">
        <f>_xlfn.RANK.AVG(Z5,$Z$4:$Z$68,0)</f>
        <v>10</v>
      </c>
      <c r="BG5">
        <f>_xlfn.RANK.AVG(AE5,$AE$4:$AE$68,0)</f>
        <v>40</v>
      </c>
      <c r="BH5">
        <f>($BF$2*BD5)+($BG$2*BE5)+($BH$2*BF5)+($BI$2*BG5)</f>
        <v>18.100000000000001</v>
      </c>
      <c r="BJ5">
        <f>_xlfn.RANK.AVG(AH5,$AH$4:$AH$67,0)</f>
        <v>6</v>
      </c>
      <c r="BK5">
        <f>_xlfn.RANK.AVG(AF5,$AF$4:$AF$67,0)</f>
        <v>23.5</v>
      </c>
      <c r="BL5">
        <f>$BK$2*BJ5+$BL$2*BK5</f>
        <v>16.5</v>
      </c>
      <c r="BM5" s="43">
        <f>(1/3)*BC5+(1/3)*BH5+(1/3)*BL5</f>
        <v>19.233333333333334</v>
      </c>
    </row>
    <row r="6" spans="1:100">
      <c r="A6" s="17" t="s">
        <v>213</v>
      </c>
      <c r="B6" s="17" t="s">
        <v>214</v>
      </c>
      <c r="C6" s="18">
        <v>381203581312.26001</v>
      </c>
      <c r="D6" s="14">
        <v>158.19000244140625</v>
      </c>
      <c r="E6" s="14">
        <v>19.032356262207031</v>
      </c>
      <c r="F6" s="14">
        <v>1.6922651359246421</v>
      </c>
      <c r="G6" s="14">
        <v>85158998016</v>
      </c>
      <c r="H6" s="14">
        <v>13.918767664581537</v>
      </c>
      <c r="I6" s="16" t="s">
        <v>21</v>
      </c>
      <c r="J6" s="16" t="s">
        <v>192</v>
      </c>
      <c r="K6" s="15">
        <v>426.46600000000001</v>
      </c>
      <c r="L6" s="15">
        <v>678.41</v>
      </c>
      <c r="M6" s="15">
        <v>15081.796</v>
      </c>
      <c r="N6" s="16" t="s">
        <v>118</v>
      </c>
      <c r="O6" s="15" t="s">
        <v>18</v>
      </c>
      <c r="P6" s="15" t="s">
        <v>18</v>
      </c>
      <c r="Q6" s="15" t="s">
        <v>167</v>
      </c>
      <c r="R6" s="15">
        <v>7.9016804695129395</v>
      </c>
      <c r="S6" s="16" t="s">
        <v>18</v>
      </c>
      <c r="T6" s="16" t="s">
        <v>18</v>
      </c>
      <c r="U6" s="16" t="s">
        <v>18</v>
      </c>
      <c r="V6" s="16" t="s">
        <v>18</v>
      </c>
      <c r="W6" s="16">
        <v>13</v>
      </c>
      <c r="X6" s="16">
        <v>92.307701110839844</v>
      </c>
      <c r="Y6" s="16">
        <v>64</v>
      </c>
      <c r="Z6" s="16">
        <v>46.153800964355469</v>
      </c>
      <c r="AA6" s="16">
        <v>75</v>
      </c>
      <c r="AB6" s="16">
        <v>5.5363426208496094</v>
      </c>
      <c r="AC6" s="16">
        <v>9.1438426971435547</v>
      </c>
      <c r="AD6" s="16">
        <v>8.033416748046875</v>
      </c>
      <c r="AE6" s="16">
        <v>6.7406296730041504</v>
      </c>
      <c r="AF6" s="16">
        <v>7.1936006546020508</v>
      </c>
      <c r="AG6" s="16">
        <v>5.857022762298584</v>
      </c>
      <c r="AH6" s="16">
        <v>6.3256511688232422</v>
      </c>
      <c r="AI6" s="16" t="s">
        <v>167</v>
      </c>
      <c r="AJ6" s="16">
        <v>2.1423959732055664</v>
      </c>
      <c r="AK6" s="16" t="s">
        <v>167</v>
      </c>
      <c r="AL6" s="16" t="s">
        <v>18</v>
      </c>
      <c r="AM6" s="16" t="s">
        <v>18</v>
      </c>
      <c r="AN6" s="16" t="s">
        <v>18</v>
      </c>
      <c r="AO6" s="16" t="s">
        <v>18</v>
      </c>
      <c r="AP6" s="16" t="s">
        <v>18</v>
      </c>
      <c r="AQ6" s="16" t="s">
        <v>18</v>
      </c>
      <c r="AR6" s="16" t="s">
        <v>18</v>
      </c>
      <c r="AS6" s="16" t="s">
        <v>66</v>
      </c>
      <c r="AT6" s="16" t="s">
        <v>18</v>
      </c>
      <c r="AU6" s="16">
        <v>77</v>
      </c>
      <c r="AV6" s="16">
        <v>2</v>
      </c>
      <c r="AW6" s="16" t="s">
        <v>18</v>
      </c>
      <c r="AX6">
        <f>K6+L6+M6</f>
        <v>16186.672</v>
      </c>
      <c r="AY6">
        <f>_xlfn.RANK.AVG(AX6,$AX$4:$AX$67,1)</f>
        <v>59</v>
      </c>
      <c r="AZ6">
        <f>_xlfn.RANK.AVG(R6,$R$4:$R$68,0)</f>
        <v>10</v>
      </c>
      <c r="BA6">
        <f>IF(U6=$AZ$2,1,0)</f>
        <v>0</v>
      </c>
      <c r="BC6">
        <f>($BB$2*AY6)+($BC$2*AZ6)+($BD$2*-BA6)</f>
        <v>26.6</v>
      </c>
      <c r="BD6">
        <f>_xlfn.RANK.AVG(AC6,$AC$4:$AC$68,0)</f>
        <v>3</v>
      </c>
      <c r="BE6">
        <f>_xlfn.RANK.AVG(AB6,$AB$4:$AB$68,0)</f>
        <v>53</v>
      </c>
      <c r="BF6">
        <f>_xlfn.RANK.AVG(Z6,$Z$4:$Z$68,0)</f>
        <v>4.5</v>
      </c>
      <c r="BG6">
        <f>_xlfn.RANK.AVG(AE6,$AE$4:$AE$68,0)</f>
        <v>64</v>
      </c>
      <c r="BH6">
        <f>($BF$2*BD6)+($BG$2*BE6)+($BH$2*BF6)+($BI$2*BG6)</f>
        <v>28.075000000000003</v>
      </c>
      <c r="BJ6">
        <f>_xlfn.RANK.AVG(AH6,$AH$4:$AH$67,0)</f>
        <v>15</v>
      </c>
      <c r="BK6">
        <f>_xlfn.RANK.AVG(AF6,$AF$4:$AF$67,0)</f>
        <v>13</v>
      </c>
      <c r="BL6">
        <f>$BK$2*BJ6+$BL$2*BK6</f>
        <v>13.8</v>
      </c>
      <c r="BM6" s="43">
        <f>(1/3)*BC6+(1/3)*BH6+(1/3)*BL6</f>
        <v>22.825000000000003</v>
      </c>
    </row>
    <row r="7" spans="1:100">
      <c r="A7" s="27" t="s">
        <v>731</v>
      </c>
      <c r="B7" s="27" t="s">
        <v>732</v>
      </c>
      <c r="C7" s="28">
        <v>31344148872.739994</v>
      </c>
      <c r="D7" s="29">
        <v>215.6300048828125</v>
      </c>
      <c r="E7" s="29">
        <v>18.969854354858398</v>
      </c>
      <c r="F7" s="29">
        <v>-16.671169750128989</v>
      </c>
      <c r="G7" s="29">
        <v>9835599872</v>
      </c>
      <c r="H7" s="29">
        <v>8.030000239610672</v>
      </c>
      <c r="I7" s="29" t="s">
        <v>21</v>
      </c>
      <c r="J7" s="29" t="s">
        <v>22</v>
      </c>
      <c r="K7" s="30">
        <v>63.338999999999999</v>
      </c>
      <c r="L7" s="30">
        <v>38.688000000000002</v>
      </c>
      <c r="M7" s="30">
        <v>357.40100000000001</v>
      </c>
      <c r="N7" s="26" t="s">
        <v>118</v>
      </c>
      <c r="O7" s="30" t="s">
        <v>18</v>
      </c>
      <c r="P7" s="30" t="s">
        <v>18</v>
      </c>
      <c r="Q7" s="30" t="s">
        <v>167</v>
      </c>
      <c r="R7" s="30">
        <v>8.2648763656616211</v>
      </c>
      <c r="S7" s="26" t="s">
        <v>18</v>
      </c>
      <c r="T7" s="26" t="s">
        <v>18</v>
      </c>
      <c r="U7" s="26" t="s">
        <v>114</v>
      </c>
      <c r="V7" s="26" t="s">
        <v>18</v>
      </c>
      <c r="W7" s="26">
        <v>9</v>
      </c>
      <c r="X7" s="26" t="s">
        <v>18</v>
      </c>
      <c r="Y7" s="26">
        <v>61.222198486328125</v>
      </c>
      <c r="Z7" s="26">
        <v>33.333301544189453</v>
      </c>
      <c r="AA7" s="26" t="s">
        <v>18</v>
      </c>
      <c r="AB7" s="26">
        <v>4.8119626045227051</v>
      </c>
      <c r="AC7" s="26">
        <v>7.6995601654052734</v>
      </c>
      <c r="AD7" s="26">
        <v>6.0224018096923828</v>
      </c>
      <c r="AE7" s="26">
        <v>8.1365070343017578</v>
      </c>
      <c r="AF7" s="26">
        <v>7.262082576751709</v>
      </c>
      <c r="AG7" s="26">
        <v>3</v>
      </c>
      <c r="AH7" s="26">
        <v>6.7266287803649902</v>
      </c>
      <c r="AI7" s="26" t="s">
        <v>167</v>
      </c>
      <c r="AJ7" s="26">
        <v>3</v>
      </c>
      <c r="AK7" s="26" t="s">
        <v>167</v>
      </c>
      <c r="AL7" s="26" t="s">
        <v>18</v>
      </c>
      <c r="AM7" s="26" t="s">
        <v>18</v>
      </c>
      <c r="AN7" s="26" t="s">
        <v>18</v>
      </c>
      <c r="AO7" s="26" t="s">
        <v>18</v>
      </c>
      <c r="AP7" s="26" t="s">
        <v>18</v>
      </c>
      <c r="AQ7" s="26" t="s">
        <v>18</v>
      </c>
      <c r="AR7" s="26" t="s">
        <v>18</v>
      </c>
      <c r="AS7" s="26" t="s">
        <v>67</v>
      </c>
      <c r="AT7" s="26" t="s">
        <v>18</v>
      </c>
      <c r="AU7" s="26">
        <v>100</v>
      </c>
      <c r="AV7" s="26">
        <v>6</v>
      </c>
      <c r="AW7" s="26" t="s">
        <v>18</v>
      </c>
      <c r="AX7">
        <f>K7+L7+M7</f>
        <v>459.428</v>
      </c>
      <c r="AY7">
        <f>_xlfn.RANK.AVG(AX7,$AX$4:$AX$67,1)</f>
        <v>21</v>
      </c>
      <c r="AZ7">
        <f>_xlfn.RANK.AVG(R7,$R$4:$R$68,0)</f>
        <v>8</v>
      </c>
      <c r="BA7">
        <f>IF(U7=$AZ$2,1,0)</f>
        <v>1</v>
      </c>
      <c r="BC7">
        <f>($BB$2*AY7)+($BC$2*AZ7)+($BD$2*-BA7)</f>
        <v>10.5</v>
      </c>
      <c r="BD7">
        <f>_xlfn.RANK.AVG(AC7,$AC$4:$AC$68,0)</f>
        <v>51</v>
      </c>
      <c r="BE7">
        <f>_xlfn.RANK.AVG(AB7,$AB$4:$AB$68,0)</f>
        <v>61</v>
      </c>
      <c r="BF7">
        <f>_xlfn.RANK.AVG(Z7,$Z$4:$Z$68,0)</f>
        <v>37.5</v>
      </c>
      <c r="BG7">
        <f>_xlfn.RANK.AVG(AE7,$AE$4:$AE$68,0)</f>
        <v>37</v>
      </c>
      <c r="BH7">
        <f>($BF$2*BD7)+($BG$2*BE7)+($BH$2*BF7)+($BI$2*BG7)</f>
        <v>47.324999999999996</v>
      </c>
      <c r="BJ7">
        <f>_xlfn.RANK.AVG(AH7,$AH$4:$AH$67,0)</f>
        <v>13</v>
      </c>
      <c r="BK7">
        <f>_xlfn.RANK.AVG(AF7,$AF$4:$AF$67,0)</f>
        <v>10.5</v>
      </c>
      <c r="BL7">
        <f>$BK$2*BJ7+$BL$2*BK7</f>
        <v>11.5</v>
      </c>
      <c r="BM7">
        <f>(1/3)*BC7+(1/3)*BH7+(1/3)*BL7</f>
        <v>23.108333333333331</v>
      </c>
    </row>
    <row r="8" spans="1:100">
      <c r="A8" s="17" t="s">
        <v>223</v>
      </c>
      <c r="B8" s="17" t="s">
        <v>224</v>
      </c>
      <c r="C8" s="18">
        <v>322434815604.29999</v>
      </c>
      <c r="D8" s="14">
        <v>182.10000610351563</v>
      </c>
      <c r="E8" s="14">
        <v>23.520061492919922</v>
      </c>
      <c r="F8" s="14">
        <v>18.628140464251985</v>
      </c>
      <c r="G8" s="14">
        <v>54318000128</v>
      </c>
      <c r="H8" s="14">
        <v>2.7299999892711639</v>
      </c>
      <c r="I8" s="16" t="s">
        <v>21</v>
      </c>
      <c r="J8" s="16" t="s">
        <v>22</v>
      </c>
      <c r="K8" s="15">
        <v>321.488</v>
      </c>
      <c r="L8" s="15">
        <v>296.98200000000003</v>
      </c>
      <c r="M8" s="15">
        <v>7230.5860000000002</v>
      </c>
      <c r="N8" s="16" t="s">
        <v>118</v>
      </c>
      <c r="O8" s="15" t="s">
        <v>18</v>
      </c>
      <c r="P8" s="15" t="s">
        <v>18</v>
      </c>
      <c r="Q8" s="15" t="s">
        <v>167</v>
      </c>
      <c r="R8" s="15">
        <v>6.4276371002197266</v>
      </c>
      <c r="S8" s="16" t="s">
        <v>18</v>
      </c>
      <c r="T8" s="16" t="s">
        <v>18</v>
      </c>
      <c r="U8" s="16" t="s">
        <v>18</v>
      </c>
      <c r="V8" s="16" t="s">
        <v>18</v>
      </c>
      <c r="W8" s="16">
        <v>13</v>
      </c>
      <c r="X8" s="16">
        <v>92.307701110839844</v>
      </c>
      <c r="Y8" s="16">
        <v>66.307701110839844</v>
      </c>
      <c r="Z8" s="16">
        <v>38.461498260498047</v>
      </c>
      <c r="AA8" s="16">
        <v>75</v>
      </c>
      <c r="AB8" s="16">
        <v>6.4541945457458496</v>
      </c>
      <c r="AC8" s="16">
        <v>8.7557229995727539</v>
      </c>
      <c r="AD8" s="16">
        <v>4.5734958648681641</v>
      </c>
      <c r="AE8" s="16">
        <v>8.4602413177490234</v>
      </c>
      <c r="AF8" s="16">
        <v>4.4225592613220215</v>
      </c>
      <c r="AG8" s="16">
        <v>3</v>
      </c>
      <c r="AH8" s="16">
        <v>7.794917106628418</v>
      </c>
      <c r="AI8" s="16" t="s">
        <v>167</v>
      </c>
      <c r="AJ8" s="16">
        <v>2.1423959732055664</v>
      </c>
      <c r="AK8" s="16" t="s">
        <v>167</v>
      </c>
      <c r="AL8" s="16" t="s">
        <v>18</v>
      </c>
      <c r="AM8" s="16" t="s">
        <v>18</v>
      </c>
      <c r="AN8" s="16" t="s">
        <v>18</v>
      </c>
      <c r="AO8" s="16" t="s">
        <v>18</v>
      </c>
      <c r="AP8" s="16" t="s">
        <v>18</v>
      </c>
      <c r="AQ8" s="16" t="s">
        <v>18</v>
      </c>
      <c r="AR8" s="16" t="s">
        <v>18</v>
      </c>
      <c r="AS8" s="16" t="s">
        <v>69</v>
      </c>
      <c r="AT8" s="16" t="s">
        <v>18</v>
      </c>
      <c r="AU8" s="16">
        <v>100</v>
      </c>
      <c r="AV8" s="16">
        <v>8</v>
      </c>
      <c r="AW8" s="16" t="s">
        <v>18</v>
      </c>
      <c r="AX8">
        <f>K8+L8+M8</f>
        <v>7849.0560000000005</v>
      </c>
      <c r="AY8">
        <f>_xlfn.RANK.AVG(AX8,$AX$4:$AX$67,1)</f>
        <v>54</v>
      </c>
      <c r="AZ8">
        <f>_xlfn.RANK.AVG(R8,$R$4:$R$68,0)</f>
        <v>12</v>
      </c>
      <c r="BA8">
        <f>IF(U8=$AZ$2,1,0)</f>
        <v>0</v>
      </c>
      <c r="BC8">
        <f>($BB$2*AY8)+($BC$2*AZ8)+($BD$2*-BA8)</f>
        <v>25.200000000000003</v>
      </c>
      <c r="BD8">
        <f>_xlfn.RANK.AVG(AC8,$AC$4:$AC$68,0)</f>
        <v>10</v>
      </c>
      <c r="BE8">
        <f>_xlfn.RANK.AVG(AB8,$AB$4:$AB$68,0)</f>
        <v>45</v>
      </c>
      <c r="BF8">
        <f>_xlfn.RANK.AVG(Z8,$Z$4:$Z$68,0)</f>
        <v>18.5</v>
      </c>
      <c r="BG8">
        <f>_xlfn.RANK.AVG(AE8,$AE$4:$AE$68,0)</f>
        <v>27</v>
      </c>
      <c r="BH8">
        <f>($BF$2*BD8)+($BG$2*BE8)+($BH$2*BF8)+($BI$2*BG8)</f>
        <v>24.274999999999999</v>
      </c>
      <c r="BJ8">
        <f>_xlfn.RANK.AVG(AH8,$AH$4:$AH$67,0)</f>
        <v>4</v>
      </c>
      <c r="BK8">
        <f>_xlfn.RANK.AVG(AF8,$AF$4:$AF$67,0)</f>
        <v>35</v>
      </c>
      <c r="BL8">
        <f>$BK$2*BJ8+$BL$2*BK8</f>
        <v>22.6</v>
      </c>
      <c r="BM8">
        <f>(1/3)*BC8+(1/3)*BH8+(1/3)*BL8</f>
        <v>24.024999999999999</v>
      </c>
    </row>
    <row r="9" spans="1:100">
      <c r="A9" s="17" t="s">
        <v>292</v>
      </c>
      <c r="B9" s="17" t="s">
        <v>293</v>
      </c>
      <c r="C9" s="18">
        <v>156698101293.75003</v>
      </c>
      <c r="D9" s="14">
        <v>27.75</v>
      </c>
      <c r="E9" s="14">
        <v>21.93736457824707</v>
      </c>
      <c r="F9" s="14">
        <v>-2.138657269533184</v>
      </c>
      <c r="G9" s="14">
        <v>58497000448</v>
      </c>
      <c r="H9" s="14">
        <v>0.37000000476837158</v>
      </c>
      <c r="I9" s="16" t="s">
        <v>21</v>
      </c>
      <c r="J9" s="16" t="s">
        <v>192</v>
      </c>
      <c r="K9" s="15">
        <v>558.56200000000001</v>
      </c>
      <c r="L9" s="15">
        <v>520.69600000000003</v>
      </c>
      <c r="M9" s="15">
        <v>9893.6569999999992</v>
      </c>
      <c r="N9" s="16" t="s">
        <v>122</v>
      </c>
      <c r="O9" s="15">
        <v>1270</v>
      </c>
      <c r="P9" s="15">
        <v>21.710886214442013</v>
      </c>
      <c r="Q9" s="15" t="s">
        <v>167</v>
      </c>
      <c r="R9" s="15">
        <v>5.5634503364562988</v>
      </c>
      <c r="S9" s="16" t="s">
        <v>114</v>
      </c>
      <c r="T9" s="16" t="s">
        <v>114</v>
      </c>
      <c r="U9" s="16" t="s">
        <v>114</v>
      </c>
      <c r="V9" s="16" t="s">
        <v>114</v>
      </c>
      <c r="W9" s="16">
        <v>12</v>
      </c>
      <c r="X9" s="16">
        <v>91.666702270507813</v>
      </c>
      <c r="Y9" s="16">
        <v>64.416702270507813</v>
      </c>
      <c r="Z9" s="16">
        <v>33.333301544189453</v>
      </c>
      <c r="AA9" s="16">
        <v>75</v>
      </c>
      <c r="AB9" s="16">
        <v>8.135371208190918</v>
      </c>
      <c r="AC9" s="16">
        <v>8.9367971420288086</v>
      </c>
      <c r="AD9" s="16">
        <v>8.4300470352172852</v>
      </c>
      <c r="AE9" s="16">
        <v>8.2122335433959961</v>
      </c>
      <c r="AF9" s="16">
        <v>4.560218334197998</v>
      </c>
      <c r="AG9" s="16">
        <v>3</v>
      </c>
      <c r="AH9" s="16">
        <v>6.2221570014953613</v>
      </c>
      <c r="AI9" s="16" t="s">
        <v>167</v>
      </c>
      <c r="AJ9" s="16">
        <v>3</v>
      </c>
      <c r="AK9" s="16" t="s">
        <v>167</v>
      </c>
      <c r="AL9" s="16">
        <v>12.199999809265137</v>
      </c>
      <c r="AM9" s="16" t="s">
        <v>18</v>
      </c>
      <c r="AN9" s="16">
        <v>52</v>
      </c>
      <c r="AO9" s="16" t="s">
        <v>18</v>
      </c>
      <c r="AP9" s="16" t="s">
        <v>18</v>
      </c>
      <c r="AQ9" s="16" t="s">
        <v>18</v>
      </c>
      <c r="AR9" s="16" t="s">
        <v>18</v>
      </c>
      <c r="AS9" s="16" t="s">
        <v>66</v>
      </c>
      <c r="AT9" s="16" t="s">
        <v>18</v>
      </c>
      <c r="AU9" s="16">
        <v>82</v>
      </c>
      <c r="AV9" s="16">
        <v>5</v>
      </c>
      <c r="AW9" s="16" t="s">
        <v>18</v>
      </c>
      <c r="AX9">
        <f>K9+L9+M9</f>
        <v>10972.914999999999</v>
      </c>
      <c r="AY9">
        <f>_xlfn.RANK.AVG(AX9,$AX$4:$AX$67,1)</f>
        <v>57</v>
      </c>
      <c r="AZ9">
        <f>_xlfn.RANK.AVG(R9,$R$4:$R$68,0)</f>
        <v>18</v>
      </c>
      <c r="BA9">
        <f>IF(U9=$AZ$2,1,0)</f>
        <v>1</v>
      </c>
      <c r="BC9">
        <f>($BB$2*AY9)+($BC$2*AZ9)+($BD$2*-BA9)</f>
        <v>27.9</v>
      </c>
      <c r="BD9">
        <f>_xlfn.RANK.AVG(AC9,$AC$4:$AC$68,0)</f>
        <v>4</v>
      </c>
      <c r="BE9">
        <f>_xlfn.RANK.AVG(AB9,$AB$4:$AB$68,0)</f>
        <v>6</v>
      </c>
      <c r="BF9">
        <f>_xlfn.RANK.AVG(Z9,$Z$4:$Z$68,0)</f>
        <v>37.5</v>
      </c>
      <c r="BG9">
        <f>_xlfn.RANK.AVG(AE9,$AE$4:$AE$68,0)</f>
        <v>34</v>
      </c>
      <c r="BH9">
        <f>($BF$2*BD9)+($BG$2*BE9)+($BH$2*BF9)+($BI$2*BG9)</f>
        <v>18.875</v>
      </c>
      <c r="BJ9">
        <f>_xlfn.RANK.AVG(AH9,$AH$4:$AH$67,0)</f>
        <v>16</v>
      </c>
      <c r="BK9">
        <f>_xlfn.RANK.AVG(AF9,$AF$4:$AF$67,0)</f>
        <v>32</v>
      </c>
      <c r="BL9">
        <f>$BK$2*BJ9+$BL$2*BK9</f>
        <v>25.6</v>
      </c>
      <c r="BM9">
        <f>(1/3)*BC9+(1/3)*BH9+(1/3)*BL9</f>
        <v>24.125</v>
      </c>
    </row>
    <row r="10" spans="1:100">
      <c r="A10" s="17" t="s">
        <v>369</v>
      </c>
      <c r="B10" s="17" t="s">
        <v>370</v>
      </c>
      <c r="C10" s="18">
        <v>105644727281.03999</v>
      </c>
      <c r="D10" s="14">
        <v>962.489990234375</v>
      </c>
      <c r="E10" s="14">
        <v>24.839548110961914</v>
      </c>
      <c r="F10" s="14">
        <v>9.5868123641973177</v>
      </c>
      <c r="G10" s="14">
        <v>13117199872</v>
      </c>
      <c r="H10" s="14">
        <v>37.049999713897705</v>
      </c>
      <c r="I10" s="16" t="s">
        <v>21</v>
      </c>
      <c r="J10" s="16" t="s">
        <v>22</v>
      </c>
      <c r="K10" s="15">
        <v>58.673000000000002</v>
      </c>
      <c r="L10" s="15">
        <v>45.87</v>
      </c>
      <c r="M10" s="15">
        <v>675.2</v>
      </c>
      <c r="N10" s="16" t="s">
        <v>118</v>
      </c>
      <c r="O10" s="15" t="s">
        <v>18</v>
      </c>
      <c r="P10" s="15" t="s">
        <v>18</v>
      </c>
      <c r="Q10" s="15" t="s">
        <v>167</v>
      </c>
      <c r="R10" s="15">
        <v>6.2168412208557129</v>
      </c>
      <c r="S10" s="16" t="s">
        <v>18</v>
      </c>
      <c r="T10" s="16" t="s">
        <v>18</v>
      </c>
      <c r="U10" s="16" t="s">
        <v>18</v>
      </c>
      <c r="V10" s="16" t="s">
        <v>18</v>
      </c>
      <c r="W10" s="16">
        <v>13</v>
      </c>
      <c r="X10" s="16" t="s">
        <v>18</v>
      </c>
      <c r="Y10" s="16" t="s">
        <v>18</v>
      </c>
      <c r="Z10" s="16">
        <v>30.769199371337891</v>
      </c>
      <c r="AA10" s="16" t="s">
        <v>18</v>
      </c>
      <c r="AB10" s="16">
        <v>5.0268826484680176</v>
      </c>
      <c r="AC10" s="16">
        <v>8.3597612380981445</v>
      </c>
      <c r="AD10" s="16">
        <v>3.2045149803161621</v>
      </c>
      <c r="AE10" s="16">
        <v>8.5766239166259766</v>
      </c>
      <c r="AF10" s="16">
        <v>4.5110945701599121</v>
      </c>
      <c r="AG10" s="16">
        <v>3</v>
      </c>
      <c r="AH10" s="16">
        <v>7.001655101776123</v>
      </c>
      <c r="AI10" s="16" t="s">
        <v>167</v>
      </c>
      <c r="AJ10" s="16">
        <v>0.34239599108695984</v>
      </c>
      <c r="AK10" s="16" t="s">
        <v>167</v>
      </c>
      <c r="AL10" s="16" t="s">
        <v>18</v>
      </c>
      <c r="AM10" s="16" t="s">
        <v>18</v>
      </c>
      <c r="AN10" s="16">
        <v>49.900001525878906</v>
      </c>
      <c r="AO10" s="16">
        <v>0</v>
      </c>
      <c r="AP10" s="16" t="s">
        <v>18</v>
      </c>
      <c r="AQ10" s="16" t="s">
        <v>18</v>
      </c>
      <c r="AR10" s="16" t="s">
        <v>18</v>
      </c>
      <c r="AS10" s="16" t="s">
        <v>66</v>
      </c>
      <c r="AT10" s="16" t="s">
        <v>18</v>
      </c>
      <c r="AU10" s="16">
        <v>98</v>
      </c>
      <c r="AV10" s="16">
        <v>10</v>
      </c>
      <c r="AW10" s="16" t="s">
        <v>18</v>
      </c>
      <c r="AX10">
        <f>K10+L10+M10</f>
        <v>779.74300000000005</v>
      </c>
      <c r="AY10">
        <f>_xlfn.RANK.AVG(AX10,$AX$4:$AX$67,1)</f>
        <v>33</v>
      </c>
      <c r="AZ10">
        <f>_xlfn.RANK.AVG(R10,$R$4:$R$68,0)</f>
        <v>14</v>
      </c>
      <c r="BA10">
        <f>IF(U10=$AZ$2,1,0)</f>
        <v>0</v>
      </c>
      <c r="BC10">
        <f>($BB$2*AY10)+($BC$2*AZ10)+($BD$2*-BA10)</f>
        <v>17.400000000000002</v>
      </c>
      <c r="BD10">
        <f>_xlfn.RANK.AVG(AC10,$AC$4:$AC$68,0)</f>
        <v>28</v>
      </c>
      <c r="BE10">
        <f>_xlfn.RANK.AVG(AB10,$AB$4:$AB$68,0)</f>
        <v>59</v>
      </c>
      <c r="BF10">
        <f>_xlfn.RANK.AVG(Z10,$Z$4:$Z$68,0)</f>
        <v>45</v>
      </c>
      <c r="BG10">
        <f>_xlfn.RANK.AVG(AE10,$AE$4:$AE$68,0)</f>
        <v>19</v>
      </c>
      <c r="BH10">
        <f>($BF$2*BD10)+($BG$2*BE10)+($BH$2*BF10)+($BI$2*BG10)</f>
        <v>38.199999999999996</v>
      </c>
      <c r="BJ10">
        <f>_xlfn.RANK.AVG(AH10,$AH$4:$AH$67,0)</f>
        <v>9</v>
      </c>
      <c r="BK10">
        <f>_xlfn.RANK.AVG(AF10,$AF$4:$AF$67,0)</f>
        <v>33</v>
      </c>
      <c r="BL10">
        <f>$BK$2*BJ10+$BL$2*BK10</f>
        <v>23.400000000000002</v>
      </c>
      <c r="BM10">
        <f>(1/3)*BC10+(1/3)*BH10+(1/3)*BL10</f>
        <v>26.333333333333332</v>
      </c>
    </row>
    <row r="11" spans="1:100">
      <c r="A11" s="17" t="s">
        <v>430</v>
      </c>
      <c r="B11" s="17" t="s">
        <v>431</v>
      </c>
      <c r="C11" s="18">
        <v>77475694529.149994</v>
      </c>
      <c r="D11" s="14">
        <v>169.21000671386719</v>
      </c>
      <c r="E11" s="14">
        <v>32.517898559570313</v>
      </c>
      <c r="F11" s="14">
        <v>-14.07319813903667</v>
      </c>
      <c r="G11" s="14">
        <v>8544000000</v>
      </c>
      <c r="H11" s="14">
        <v>5.0700000524520874</v>
      </c>
      <c r="I11" s="16" t="s">
        <v>21</v>
      </c>
      <c r="J11" s="16" t="s">
        <v>192</v>
      </c>
      <c r="K11" s="15">
        <v>129.023</v>
      </c>
      <c r="L11" s="15">
        <v>217.72399999999999</v>
      </c>
      <c r="M11" s="15">
        <v>667.572</v>
      </c>
      <c r="N11" s="16" t="s">
        <v>118</v>
      </c>
      <c r="O11" s="15" t="s">
        <v>18</v>
      </c>
      <c r="P11" s="15" t="s">
        <v>18</v>
      </c>
      <c r="Q11" s="15" t="s">
        <v>167</v>
      </c>
      <c r="R11" s="15">
        <v>4.7794413566589355</v>
      </c>
      <c r="S11" s="16" t="s">
        <v>18</v>
      </c>
      <c r="T11" s="16" t="s">
        <v>18</v>
      </c>
      <c r="U11" s="16" t="s">
        <v>18</v>
      </c>
      <c r="V11" s="16" t="s">
        <v>18</v>
      </c>
      <c r="W11" s="16">
        <v>12</v>
      </c>
      <c r="X11" s="16" t="s">
        <v>18</v>
      </c>
      <c r="Y11" s="16">
        <v>66.416702270507813</v>
      </c>
      <c r="Z11" s="16">
        <v>41.666698455810547</v>
      </c>
      <c r="AA11" s="16" t="s">
        <v>18</v>
      </c>
      <c r="AB11" s="16">
        <v>6.8447394371032715</v>
      </c>
      <c r="AC11" s="16">
        <v>8.1248836517333984</v>
      </c>
      <c r="AD11" s="16">
        <v>5.9720048904418945</v>
      </c>
      <c r="AE11" s="16">
        <v>9.0290603637695313</v>
      </c>
      <c r="AF11" s="16">
        <v>5.5285086631774902</v>
      </c>
      <c r="AG11" s="16">
        <v>3</v>
      </c>
      <c r="AH11" s="16">
        <v>1.9088377952575684</v>
      </c>
      <c r="AI11" s="16" t="s">
        <v>167</v>
      </c>
      <c r="AJ11" s="16">
        <v>10</v>
      </c>
      <c r="AK11" s="16" t="s">
        <v>167</v>
      </c>
      <c r="AL11" s="16" t="s">
        <v>18</v>
      </c>
      <c r="AM11" s="16" t="s">
        <v>18</v>
      </c>
      <c r="AN11" s="16" t="s">
        <v>18</v>
      </c>
      <c r="AO11" s="16" t="s">
        <v>18</v>
      </c>
      <c r="AP11" s="16" t="s">
        <v>18</v>
      </c>
      <c r="AQ11" s="16" t="s">
        <v>18</v>
      </c>
      <c r="AR11" s="16" t="s">
        <v>18</v>
      </c>
      <c r="AS11" s="16" t="s">
        <v>68</v>
      </c>
      <c r="AT11" s="16" t="s">
        <v>18</v>
      </c>
      <c r="AU11" s="16">
        <v>73</v>
      </c>
      <c r="AV11" s="16">
        <v>3</v>
      </c>
      <c r="AW11" s="16" t="s">
        <v>18</v>
      </c>
      <c r="AX11">
        <f>K11+L11+M11</f>
        <v>1014.319</v>
      </c>
      <c r="AY11">
        <f>_xlfn.RANK.AVG(AX11,$AX$4:$AX$67,1)</f>
        <v>38</v>
      </c>
      <c r="AZ11">
        <f>_xlfn.RANK.AVG(R11,$R$4:$R$68,0)</f>
        <v>25</v>
      </c>
      <c r="BA11">
        <f>IF(U11=$AZ$2,1,0)</f>
        <v>0</v>
      </c>
      <c r="BC11">
        <f>($BB$2*AY11)+($BC$2*AZ11)+($BD$2*-BA11)</f>
        <v>22.700000000000003</v>
      </c>
      <c r="BD11">
        <f>_xlfn.RANK.AVG(AC11,$AC$4:$AC$68,0)</f>
        <v>36</v>
      </c>
      <c r="BE11">
        <f>_xlfn.RANK.AVG(AB11,$AB$4:$AB$68,0)</f>
        <v>37</v>
      </c>
      <c r="BF11">
        <f>_xlfn.RANK.AVG(Z11,$Z$4:$Z$68,0)</f>
        <v>10</v>
      </c>
      <c r="BG11">
        <f>_xlfn.RANK.AVG(AE11,$AE$4:$AE$68,0)</f>
        <v>9</v>
      </c>
      <c r="BH11">
        <f>($BF$2*BD11)+($BG$2*BE11)+($BH$2*BF11)+($BI$2*BG11)</f>
        <v>24.349999999999998</v>
      </c>
      <c r="BJ11">
        <f>_xlfn.RANK.AVG(AH11,$AH$4:$AH$67,0)</f>
        <v>47</v>
      </c>
      <c r="BK11">
        <f>_xlfn.RANK.AVG(AF11,$AF$4:$AF$67,0)</f>
        <v>22</v>
      </c>
      <c r="BL11">
        <f>$BK$2*BJ11+$BL$2*BK11</f>
        <v>32</v>
      </c>
      <c r="BM11">
        <f>(1/3)*BC11+(1/3)*BH11+(1/3)*BL11</f>
        <v>26.35</v>
      </c>
    </row>
    <row r="12" spans="1:100">
      <c r="A12" s="27" t="s">
        <v>1087</v>
      </c>
      <c r="B12" s="27" t="s">
        <v>1088</v>
      </c>
      <c r="C12" s="28">
        <v>12791253512.16</v>
      </c>
      <c r="D12" s="29">
        <v>56.970001220703125</v>
      </c>
      <c r="E12" s="29">
        <v>21.383794784545898</v>
      </c>
      <c r="F12" s="29">
        <v>-9.2689912565122938</v>
      </c>
      <c r="G12" s="29">
        <v>3695649024</v>
      </c>
      <c r="H12" s="29">
        <v>2.6699999943375587</v>
      </c>
      <c r="I12" s="29" t="s">
        <v>21</v>
      </c>
      <c r="J12" s="29" t="s">
        <v>22</v>
      </c>
      <c r="K12" s="30">
        <v>8.125</v>
      </c>
      <c r="L12" s="30">
        <v>6.8120000000000003</v>
      </c>
      <c r="M12" s="30">
        <v>9.8209999999999997</v>
      </c>
      <c r="N12" s="26" t="s">
        <v>118</v>
      </c>
      <c r="O12" s="30" t="s">
        <v>18</v>
      </c>
      <c r="P12" s="30" t="s">
        <v>18</v>
      </c>
      <c r="Q12" s="30" t="s">
        <v>167</v>
      </c>
      <c r="R12" s="30">
        <v>5.8326334953308105</v>
      </c>
      <c r="S12" s="26" t="s">
        <v>18</v>
      </c>
      <c r="T12" s="26" t="s">
        <v>18</v>
      </c>
      <c r="U12" s="26" t="s">
        <v>18</v>
      </c>
      <c r="V12" s="26" t="s">
        <v>18</v>
      </c>
      <c r="W12" s="26">
        <v>9</v>
      </c>
      <c r="X12" s="26" t="s">
        <v>18</v>
      </c>
      <c r="Y12" s="26">
        <v>64.333297729492188</v>
      </c>
      <c r="Z12" s="26">
        <v>33.333301544189453</v>
      </c>
      <c r="AA12" s="26" t="s">
        <v>18</v>
      </c>
      <c r="AB12" s="26">
        <v>7.3241796493530273</v>
      </c>
      <c r="AC12" s="26">
        <v>7.7688403129577637</v>
      </c>
      <c r="AD12" s="26">
        <v>7.568842887878418</v>
      </c>
      <c r="AE12" s="26">
        <v>8.845703125</v>
      </c>
      <c r="AF12" s="26">
        <v>1.2000000476837158</v>
      </c>
      <c r="AG12" s="26">
        <v>6.8606247901916504</v>
      </c>
      <c r="AH12" s="26">
        <v>4.7851333618164063</v>
      </c>
      <c r="AI12" s="26" t="s">
        <v>167</v>
      </c>
      <c r="AJ12" s="26">
        <v>0</v>
      </c>
      <c r="AK12" s="26" t="s">
        <v>167</v>
      </c>
      <c r="AL12" s="26" t="s">
        <v>18</v>
      </c>
      <c r="AM12" s="26" t="s">
        <v>18</v>
      </c>
      <c r="AN12" s="26">
        <v>51.544998168945313</v>
      </c>
      <c r="AO12" s="26" t="s">
        <v>18</v>
      </c>
      <c r="AP12" s="26" t="s">
        <v>18</v>
      </c>
      <c r="AQ12" s="26" t="s">
        <v>18</v>
      </c>
      <c r="AR12" s="26" t="s">
        <v>18</v>
      </c>
      <c r="AS12" s="26" t="s">
        <v>66</v>
      </c>
      <c r="AT12" s="26" t="s">
        <v>18</v>
      </c>
      <c r="AU12" s="26">
        <v>91</v>
      </c>
      <c r="AV12" s="26">
        <v>8</v>
      </c>
      <c r="AW12" s="26" t="s">
        <v>18</v>
      </c>
      <c r="AX12">
        <f>K12+L12+M12</f>
        <v>24.758000000000003</v>
      </c>
      <c r="AY12">
        <f>_xlfn.RANK.AVG(AX12,$AX$4:$AX$67,1)</f>
        <v>2</v>
      </c>
      <c r="AZ12">
        <f>_xlfn.RANK.AVG(R12,$R$4:$R$68,0)</f>
        <v>17</v>
      </c>
      <c r="BA12">
        <f>IF(U12=$AZ$2,1,0)</f>
        <v>0</v>
      </c>
      <c r="BC12">
        <f>($BB$2*AY12)+($BC$2*AZ12)+($BD$2*-BA12)</f>
        <v>5.8999999999999995</v>
      </c>
      <c r="BD12">
        <f>_xlfn.RANK.AVG(AC12,$AC$4:$AC$68,0)</f>
        <v>48</v>
      </c>
      <c r="BE12">
        <f>_xlfn.RANK.AVG(AB12,$AB$4:$AB$68,0)</f>
        <v>25</v>
      </c>
      <c r="BF12">
        <f>_xlfn.RANK.AVG(Z12,$Z$4:$Z$68,0)</f>
        <v>37.5</v>
      </c>
      <c r="BG12">
        <f>_xlfn.RANK.AVG(AE12,$AE$4:$AE$68,0)</f>
        <v>11</v>
      </c>
      <c r="BH12">
        <f>($BF$2*BD12)+($BG$2*BE12)+($BH$2*BF12)+($BI$2*BG12)</f>
        <v>32.225000000000001</v>
      </c>
      <c r="BJ12">
        <f>_xlfn.RANK.AVG(AH12,$AH$4:$AH$67,0)</f>
        <v>27</v>
      </c>
      <c r="BK12">
        <f>_xlfn.RANK.AVG(AF12,$AF$4:$AF$67,0)</f>
        <v>53</v>
      </c>
      <c r="BL12">
        <f>$BK$2*BJ12+$BL$2*BK12</f>
        <v>42.599999999999994</v>
      </c>
      <c r="BM12">
        <f>(1/3)*BC12+(1/3)*BH12+(1/3)*BL12</f>
        <v>26.908333333333331</v>
      </c>
    </row>
    <row r="13" spans="1:100">
      <c r="A13" s="27" t="s">
        <v>647</v>
      </c>
      <c r="B13" s="27" t="s">
        <v>648</v>
      </c>
      <c r="C13" s="28">
        <v>40799651454.720001</v>
      </c>
      <c r="D13" s="29">
        <v>106.55999755859375</v>
      </c>
      <c r="E13" s="29"/>
      <c r="F13" s="29">
        <v>7.1493221000820117</v>
      </c>
      <c r="G13" s="29">
        <v>6848000128</v>
      </c>
      <c r="H13" s="29">
        <v>-12.379999622702599</v>
      </c>
      <c r="I13" s="29" t="s">
        <v>21</v>
      </c>
      <c r="J13" s="29" t="s">
        <v>22</v>
      </c>
      <c r="K13" s="30">
        <v>12.231</v>
      </c>
      <c r="L13" s="30">
        <v>14.077999999999999</v>
      </c>
      <c r="M13" s="30">
        <v>511.12200000000001</v>
      </c>
      <c r="N13" s="26" t="s">
        <v>118</v>
      </c>
      <c r="O13" s="30" t="s">
        <v>18</v>
      </c>
      <c r="P13" s="30" t="s">
        <v>18</v>
      </c>
      <c r="Q13" s="30" t="s">
        <v>167</v>
      </c>
      <c r="R13" s="30">
        <v>9.2172737121582031</v>
      </c>
      <c r="S13" s="26" t="s">
        <v>18</v>
      </c>
      <c r="T13" s="26" t="s">
        <v>18</v>
      </c>
      <c r="U13" s="26" t="s">
        <v>18</v>
      </c>
      <c r="V13" s="26" t="s">
        <v>18</v>
      </c>
      <c r="W13" s="26">
        <v>9</v>
      </c>
      <c r="X13" s="26">
        <v>88.888900756835938</v>
      </c>
      <c r="Y13" s="26">
        <v>67.111099243164063</v>
      </c>
      <c r="Z13" s="26">
        <v>33.333301544189453</v>
      </c>
      <c r="AA13" s="26">
        <v>75</v>
      </c>
      <c r="AB13" s="26">
        <v>6.9146194458007813</v>
      </c>
      <c r="AC13" s="26">
        <v>7.9066882133483887</v>
      </c>
      <c r="AD13" s="26">
        <v>2.9732754230499268</v>
      </c>
      <c r="AE13" s="26">
        <v>8.3535289764404297</v>
      </c>
      <c r="AF13" s="26">
        <v>4.958101749420166</v>
      </c>
      <c r="AG13" s="26">
        <v>3</v>
      </c>
      <c r="AH13" s="26">
        <v>3.2898309230804443</v>
      </c>
      <c r="AI13" s="26" t="s">
        <v>167</v>
      </c>
      <c r="AJ13" s="26">
        <v>6.1998467445373535</v>
      </c>
      <c r="AK13" s="26" t="s">
        <v>167</v>
      </c>
      <c r="AL13" s="26" t="s">
        <v>18</v>
      </c>
      <c r="AM13" s="26" t="s">
        <v>18</v>
      </c>
      <c r="AN13" s="26">
        <v>49</v>
      </c>
      <c r="AO13" s="26">
        <v>0</v>
      </c>
      <c r="AP13" s="26" t="s">
        <v>18</v>
      </c>
      <c r="AQ13" s="26" t="s">
        <v>18</v>
      </c>
      <c r="AR13" s="26" t="s">
        <v>18</v>
      </c>
      <c r="AS13" s="26" t="s">
        <v>69</v>
      </c>
      <c r="AT13" s="26" t="s">
        <v>18</v>
      </c>
      <c r="AU13" s="26">
        <v>97</v>
      </c>
      <c r="AV13" s="26">
        <v>10</v>
      </c>
      <c r="AW13" s="26" t="s">
        <v>18</v>
      </c>
      <c r="AX13">
        <f>K13+L13+M13</f>
        <v>537.43100000000004</v>
      </c>
      <c r="AY13">
        <f>_xlfn.RANK.AVG(AX13,$AX$4:$AX$67,1)</f>
        <v>25</v>
      </c>
      <c r="AZ13">
        <f>_xlfn.RANK.AVG(R13,$R$4:$R$68,0)</f>
        <v>4</v>
      </c>
      <c r="BA13">
        <f>IF(U13=$AZ$2,1,0)</f>
        <v>0</v>
      </c>
      <c r="BC13">
        <f>($BB$2*AY13)+($BC$2*AZ13)+($BD$2*-BA13)</f>
        <v>11.2</v>
      </c>
      <c r="BD13">
        <f>_xlfn.RANK.AVG(AC13,$AC$4:$AC$68,0)</f>
        <v>42</v>
      </c>
      <c r="BE13">
        <f>_xlfn.RANK.AVG(AB13,$AB$4:$AB$68,0)</f>
        <v>35</v>
      </c>
      <c r="BF13">
        <f>_xlfn.RANK.AVG(Z13,$Z$4:$Z$68,0)</f>
        <v>37.5</v>
      </c>
      <c r="BG13">
        <f>_xlfn.RANK.AVG(AE13,$AE$4:$AE$68,0)</f>
        <v>32</v>
      </c>
      <c r="BH13">
        <f>($BF$2*BD13)+($BG$2*BE13)+($BH$2*BF13)+($BI$2*BG13)</f>
        <v>37.125</v>
      </c>
      <c r="BJ13">
        <f>_xlfn.RANK.AVG(AH13,$AH$4:$AH$67,0)</f>
        <v>38</v>
      </c>
      <c r="BK13">
        <f>_xlfn.RANK.AVG(AF13,$AF$4:$AF$67,0)</f>
        <v>30</v>
      </c>
      <c r="BL13">
        <f>$BK$2*BJ13+$BL$2*BK13</f>
        <v>33.200000000000003</v>
      </c>
      <c r="BM13">
        <f>(1/3)*BC13+(1/3)*BH13+(1/3)*BL13</f>
        <v>27.175000000000001</v>
      </c>
    </row>
    <row r="14" spans="1:100">
      <c r="A14" s="17" t="s">
        <v>361</v>
      </c>
      <c r="B14" s="17" t="s">
        <v>362</v>
      </c>
      <c r="C14" s="18">
        <v>109663548678.52998</v>
      </c>
      <c r="D14" s="14">
        <v>54.229999542236328</v>
      </c>
      <c r="E14" s="14">
        <v>12.041411399841309</v>
      </c>
      <c r="F14" s="14">
        <v>6.9094643821221657</v>
      </c>
      <c r="G14" s="14">
        <v>45006000128</v>
      </c>
      <c r="H14" s="14">
        <v>3.8800000548362732</v>
      </c>
      <c r="I14" s="16" t="s">
        <v>21</v>
      </c>
      <c r="J14" s="16" t="s">
        <v>192</v>
      </c>
      <c r="K14" s="15">
        <v>199.35300000000001</v>
      </c>
      <c r="L14" s="15">
        <v>154.87100000000001</v>
      </c>
      <c r="M14" s="15">
        <v>1427.6790000000001</v>
      </c>
      <c r="N14" s="16" t="s">
        <v>118</v>
      </c>
      <c r="O14" s="15" t="s">
        <v>18</v>
      </c>
      <c r="P14" s="15" t="s">
        <v>18</v>
      </c>
      <c r="Q14" s="15" t="s">
        <v>167</v>
      </c>
      <c r="R14" s="15">
        <v>5.4927763938903809</v>
      </c>
      <c r="S14" s="16" t="s">
        <v>18</v>
      </c>
      <c r="T14" s="16" t="s">
        <v>18</v>
      </c>
      <c r="U14" s="16" t="s">
        <v>18</v>
      </c>
      <c r="V14" s="16" t="s">
        <v>18</v>
      </c>
      <c r="W14" s="16">
        <v>12</v>
      </c>
      <c r="X14" s="16" t="s">
        <v>18</v>
      </c>
      <c r="Y14" s="16">
        <v>61.083301544189453</v>
      </c>
      <c r="Z14" s="16">
        <v>33.333301544189453</v>
      </c>
      <c r="AA14" s="16" t="s">
        <v>18</v>
      </c>
      <c r="AB14" s="16">
        <v>7.6111268997192383</v>
      </c>
      <c r="AC14" s="16">
        <v>8.0251398086547852</v>
      </c>
      <c r="AD14" s="16">
        <v>7.9117984771728516</v>
      </c>
      <c r="AE14" s="16">
        <v>7.7524456977844238</v>
      </c>
      <c r="AF14" s="16">
        <v>7.262082576751709</v>
      </c>
      <c r="AG14" s="16">
        <v>3</v>
      </c>
      <c r="AH14" s="16">
        <v>2.2213916778564453</v>
      </c>
      <c r="AI14" s="16" t="s">
        <v>167</v>
      </c>
      <c r="AJ14" s="16">
        <v>2.1423959732055664</v>
      </c>
      <c r="AK14" s="16" t="s">
        <v>167</v>
      </c>
      <c r="AL14" s="16" t="s">
        <v>18</v>
      </c>
      <c r="AM14" s="16" t="s">
        <v>18</v>
      </c>
      <c r="AN14" s="16" t="s">
        <v>18</v>
      </c>
      <c r="AO14" s="16" t="s">
        <v>18</v>
      </c>
      <c r="AP14" s="16" t="s">
        <v>18</v>
      </c>
      <c r="AQ14" s="16" t="s">
        <v>18</v>
      </c>
      <c r="AR14" s="16" t="s">
        <v>18</v>
      </c>
      <c r="AS14" s="16" t="s">
        <v>66</v>
      </c>
      <c r="AT14" s="16" t="s">
        <v>18</v>
      </c>
      <c r="AU14" s="16">
        <v>80</v>
      </c>
      <c r="AV14" s="16">
        <v>2</v>
      </c>
      <c r="AW14" s="16" t="s">
        <v>18</v>
      </c>
      <c r="AX14">
        <f>K14+L14+M14</f>
        <v>1781.9030000000002</v>
      </c>
      <c r="AY14">
        <f>_xlfn.RANK.AVG(AX14,$AX$4:$AX$67,1)</f>
        <v>43</v>
      </c>
      <c r="AZ14">
        <f>_xlfn.RANK.AVG(R14,$R$4:$R$68,0)</f>
        <v>19</v>
      </c>
      <c r="BA14">
        <f>IF(U14=$AZ$2,1,0)</f>
        <v>0</v>
      </c>
      <c r="BC14">
        <f>($BB$2*AY14)+($BC$2*AZ14)+($BD$2*-BA14)</f>
        <v>22.9</v>
      </c>
      <c r="BD14">
        <f>_xlfn.RANK.AVG(AC14,$AC$4:$AC$68,0)</f>
        <v>39</v>
      </c>
      <c r="BE14">
        <f>_xlfn.RANK.AVG(AB14,$AB$4:$AB$68,0)</f>
        <v>14</v>
      </c>
      <c r="BF14">
        <f>_xlfn.RANK.AVG(Z14,$Z$4:$Z$68,0)</f>
        <v>37.5</v>
      </c>
      <c r="BG14">
        <f>_xlfn.RANK.AVG(AE14,$AE$4:$AE$68,0)</f>
        <v>52</v>
      </c>
      <c r="BH14">
        <f>($BF$2*BD14)+($BG$2*BE14)+($BH$2*BF14)+($BI$2*BG14)</f>
        <v>34.975000000000001</v>
      </c>
      <c r="BJ14">
        <f>_xlfn.RANK.AVG(AH14,$AH$4:$AH$67,0)</f>
        <v>44</v>
      </c>
      <c r="BK14">
        <f>_xlfn.RANK.AVG(AF14,$AF$4:$AF$67,0)</f>
        <v>10.5</v>
      </c>
      <c r="BL14">
        <f>$BK$2*BJ14+$BL$2*BK14</f>
        <v>23.900000000000002</v>
      </c>
      <c r="BM14">
        <f>(1/3)*BC14+(1/3)*BH14+(1/3)*BL14</f>
        <v>27.258333333333333</v>
      </c>
    </row>
    <row r="15" spans="1:100">
      <c r="A15" s="17" t="s">
        <v>397</v>
      </c>
      <c r="B15" s="17" t="s">
        <v>398</v>
      </c>
      <c r="C15" s="18">
        <v>91201906291.75</v>
      </c>
      <c r="D15" s="14">
        <v>73.25</v>
      </c>
      <c r="E15" s="14">
        <v>12.114734649658203</v>
      </c>
      <c r="F15" s="14">
        <v>-8.6408628102441867</v>
      </c>
      <c r="G15" s="14">
        <v>27116999680</v>
      </c>
      <c r="H15" s="14">
        <v>4.5499999523162842</v>
      </c>
      <c r="I15" s="16" t="s">
        <v>21</v>
      </c>
      <c r="J15" s="16" t="s">
        <v>22</v>
      </c>
      <c r="K15" s="15">
        <v>55.360999999999997</v>
      </c>
      <c r="L15" s="15">
        <v>59.811</v>
      </c>
      <c r="M15" s="15">
        <v>1387.934</v>
      </c>
      <c r="N15" s="16" t="s">
        <v>118</v>
      </c>
      <c r="O15" s="15" t="s">
        <v>18</v>
      </c>
      <c r="P15" s="15" t="s">
        <v>18</v>
      </c>
      <c r="Q15" s="15" t="s">
        <v>167</v>
      </c>
      <c r="R15" s="15">
        <v>8.3247032165527344</v>
      </c>
      <c r="S15" s="16" t="s">
        <v>18</v>
      </c>
      <c r="T15" s="16" t="s">
        <v>18</v>
      </c>
      <c r="U15" s="16" t="s">
        <v>18</v>
      </c>
      <c r="V15" s="16" t="s">
        <v>18</v>
      </c>
      <c r="W15" s="16">
        <v>10</v>
      </c>
      <c r="X15" s="16" t="s">
        <v>18</v>
      </c>
      <c r="Y15" s="16">
        <v>65.599998474121094</v>
      </c>
      <c r="Z15" s="16">
        <v>30</v>
      </c>
      <c r="AA15" s="16" t="s">
        <v>18</v>
      </c>
      <c r="AB15" s="16">
        <v>7.6680488586425781</v>
      </c>
      <c r="AC15" s="16">
        <v>8.8799190521240234</v>
      </c>
      <c r="AD15" s="16">
        <v>8.7640495300292969</v>
      </c>
      <c r="AE15" s="16">
        <v>7.9506406784057617</v>
      </c>
      <c r="AF15" s="16">
        <v>2.257986307144165</v>
      </c>
      <c r="AG15" s="16">
        <v>3</v>
      </c>
      <c r="AH15" s="16">
        <v>3.9918181896209717</v>
      </c>
      <c r="AI15" s="16" t="s">
        <v>167</v>
      </c>
      <c r="AJ15" s="16">
        <v>7.6079273223876953</v>
      </c>
      <c r="AK15" s="16" t="s">
        <v>167</v>
      </c>
      <c r="AL15" s="16" t="s">
        <v>18</v>
      </c>
      <c r="AM15" s="16" t="s">
        <v>18</v>
      </c>
      <c r="AN15" s="16">
        <v>53</v>
      </c>
      <c r="AO15" s="16" t="s">
        <v>18</v>
      </c>
      <c r="AP15" s="16" t="s">
        <v>18</v>
      </c>
      <c r="AQ15" s="16" t="s">
        <v>18</v>
      </c>
      <c r="AR15" s="16" t="s">
        <v>18</v>
      </c>
      <c r="AS15" s="16" t="s">
        <v>68</v>
      </c>
      <c r="AT15" s="16" t="s">
        <v>18</v>
      </c>
      <c r="AU15" s="16">
        <v>99</v>
      </c>
      <c r="AV15" s="16">
        <v>1</v>
      </c>
      <c r="AW15" s="16" t="s">
        <v>18</v>
      </c>
      <c r="AX15">
        <f>K15+L15+M15</f>
        <v>1503.106</v>
      </c>
      <c r="AY15">
        <f>_xlfn.RANK.AVG(AX15,$AX$4:$AX$67,1)</f>
        <v>41</v>
      </c>
      <c r="AZ15">
        <f>_xlfn.RANK.AVG(R15,$R$4:$R$68,0)</f>
        <v>7</v>
      </c>
      <c r="BA15">
        <f>IF(U15=$AZ$2,1,0)</f>
        <v>0</v>
      </c>
      <c r="BC15">
        <f>($BB$2*AY15)+($BC$2*AZ15)+($BD$2*-BA15)</f>
        <v>18.500000000000004</v>
      </c>
      <c r="BD15">
        <f>_xlfn.RANK.AVG(AC15,$AC$4:$AC$68,0)</f>
        <v>7</v>
      </c>
      <c r="BE15">
        <f>_xlfn.RANK.AVG(AB15,$AB$4:$AB$68,0)</f>
        <v>13</v>
      </c>
      <c r="BF15">
        <f>_xlfn.RANK.AVG(Z15,$Z$4:$Z$68,0)</f>
        <v>49</v>
      </c>
      <c r="BG15">
        <f>_xlfn.RANK.AVG(AE15,$AE$4:$AE$68,0)</f>
        <v>45</v>
      </c>
      <c r="BH15">
        <f>($BF$2*BD15)+($BG$2*BE15)+($BH$2*BF15)+($BI$2*BG15)</f>
        <v>26.6</v>
      </c>
      <c r="BJ15">
        <f>_xlfn.RANK.AVG(AH15,$AH$4:$AH$67,0)</f>
        <v>35</v>
      </c>
      <c r="BK15">
        <f>_xlfn.RANK.AVG(AF15,$AF$4:$AF$67,0)</f>
        <v>40</v>
      </c>
      <c r="BL15">
        <f>$BK$2*BJ15+$BL$2*BK15</f>
        <v>38</v>
      </c>
      <c r="BM15">
        <f>(1/3)*BC15+(1/3)*BH15+(1/3)*BL15</f>
        <v>27.700000000000003</v>
      </c>
    </row>
    <row r="16" spans="1:100">
      <c r="A16" s="17" t="s">
        <v>403</v>
      </c>
      <c r="B16" s="17" t="s">
        <v>404</v>
      </c>
      <c r="C16" s="18">
        <v>88213835473.799988</v>
      </c>
      <c r="D16" s="14">
        <v>333.52999877929688</v>
      </c>
      <c r="E16" s="14">
        <v>17.576194763183594</v>
      </c>
      <c r="F16" s="14">
        <v>23.469704080164</v>
      </c>
      <c r="G16" s="14">
        <v>64967999488</v>
      </c>
      <c r="H16" s="14">
        <v>19.179999828338623</v>
      </c>
      <c r="I16" s="16" t="s">
        <v>21</v>
      </c>
      <c r="J16" s="16" t="s">
        <v>41</v>
      </c>
      <c r="K16" s="15">
        <v>828.399</v>
      </c>
      <c r="L16" s="15">
        <v>1226.44</v>
      </c>
      <c r="M16" s="15">
        <v>450.56599999999997</v>
      </c>
      <c r="N16" s="16" t="s">
        <v>118</v>
      </c>
      <c r="O16" s="15" t="s">
        <v>18</v>
      </c>
      <c r="P16" s="15" t="s">
        <v>18</v>
      </c>
      <c r="Q16" s="15" t="s">
        <v>167</v>
      </c>
      <c r="R16" s="15">
        <v>0</v>
      </c>
      <c r="S16" s="16" t="s">
        <v>18</v>
      </c>
      <c r="T16" s="16" t="s">
        <v>18</v>
      </c>
      <c r="U16" s="16" t="s">
        <v>18</v>
      </c>
      <c r="V16" s="16" t="s">
        <v>18</v>
      </c>
      <c r="W16" s="16">
        <v>10</v>
      </c>
      <c r="X16" s="16">
        <v>70</v>
      </c>
      <c r="Y16" s="16">
        <v>63.5</v>
      </c>
      <c r="Z16" s="16">
        <v>30</v>
      </c>
      <c r="AA16" s="16">
        <v>75</v>
      </c>
      <c r="AB16" s="16">
        <v>7.4204525947570801</v>
      </c>
      <c r="AC16" s="16">
        <v>8.3799648284912109</v>
      </c>
      <c r="AD16" s="16">
        <v>8.3763132095336914</v>
      </c>
      <c r="AE16" s="16">
        <v>7.7754783630371094</v>
      </c>
      <c r="AF16" s="16">
        <v>10</v>
      </c>
      <c r="AG16" s="16" t="s">
        <v>167</v>
      </c>
      <c r="AH16" s="16">
        <v>0</v>
      </c>
      <c r="AI16" s="16">
        <v>2</v>
      </c>
      <c r="AJ16" s="16" t="s">
        <v>167</v>
      </c>
      <c r="AK16" s="16">
        <v>0</v>
      </c>
      <c r="AL16" s="16" t="s">
        <v>18</v>
      </c>
      <c r="AM16" s="16" t="s">
        <v>18</v>
      </c>
      <c r="AN16" s="16">
        <v>78</v>
      </c>
      <c r="AO16" s="16" t="s">
        <v>18</v>
      </c>
      <c r="AP16" s="16" t="s">
        <v>18</v>
      </c>
      <c r="AQ16" s="16" t="s">
        <v>18</v>
      </c>
      <c r="AR16" s="16" t="s">
        <v>18</v>
      </c>
      <c r="AS16" s="16" t="s">
        <v>67</v>
      </c>
      <c r="AT16" s="16" t="s">
        <v>18</v>
      </c>
      <c r="AU16" s="16">
        <v>55</v>
      </c>
      <c r="AV16" s="16">
        <v>5</v>
      </c>
      <c r="AW16" s="16" t="s">
        <v>18</v>
      </c>
      <c r="AX16">
        <f>K16+L16+M16</f>
        <v>2505.4049999999997</v>
      </c>
      <c r="AY16">
        <f>_xlfn.RANK.AVG(AX16,$AX$4:$AX$67,1)</f>
        <v>47</v>
      </c>
      <c r="AZ16">
        <f>_xlfn.RANK.AVG(R16,$R$4:$R$68,0)</f>
        <v>33</v>
      </c>
      <c r="BA16">
        <f>IF(U16=$AZ$2,1,0)</f>
        <v>0</v>
      </c>
      <c r="BC16">
        <f>($BB$2*AY16)+($BC$2*AZ16)+($BD$2*-BA16)</f>
        <v>28.700000000000003</v>
      </c>
      <c r="BD16">
        <f>_xlfn.RANK.AVG(AC16,$AC$4:$AC$68,0)</f>
        <v>26</v>
      </c>
      <c r="BE16">
        <f>_xlfn.RANK.AVG(AB16,$AB$4:$AB$68,0)</f>
        <v>19</v>
      </c>
      <c r="BF16">
        <f>_xlfn.RANK.AVG(Z16,$Z$4:$Z$68,0)</f>
        <v>49</v>
      </c>
      <c r="BG16">
        <f>_xlfn.RANK.AVG(AE16,$AE$4:$AE$68,0)</f>
        <v>51</v>
      </c>
      <c r="BH16">
        <f>($BF$2*BD16)+($BG$2*BE16)+($BH$2*BF16)+($BI$2*BG16)</f>
        <v>35</v>
      </c>
      <c r="BJ16">
        <f>_xlfn.RANK.AVG(AH16,$AH$4:$AH$67,0)</f>
        <v>51</v>
      </c>
      <c r="BK16">
        <f>_xlfn.RANK.AVG(AF16,$AF$4:$AF$67,0)</f>
        <v>1</v>
      </c>
      <c r="BL16">
        <f>$BK$2*BJ16+$BL$2*BK16</f>
        <v>21.000000000000004</v>
      </c>
      <c r="BM16">
        <f>(1/3)*BC16+(1/3)*BH16+(1/3)*BL16</f>
        <v>28.233333333333334</v>
      </c>
    </row>
    <row r="17" spans="1:65">
      <c r="A17" s="17" t="s">
        <v>365</v>
      </c>
      <c r="B17" s="17" t="s">
        <v>366</v>
      </c>
      <c r="C17" s="18">
        <v>107975250166.16</v>
      </c>
      <c r="D17" s="14">
        <v>418.010009765625</v>
      </c>
      <c r="E17" s="14">
        <v>27.63939094543457</v>
      </c>
      <c r="F17" s="14">
        <v>2.7329240622420814</v>
      </c>
      <c r="G17" s="14">
        <v>9869199872</v>
      </c>
      <c r="H17" s="14">
        <v>14.040000200271606</v>
      </c>
      <c r="I17" s="16" t="s">
        <v>21</v>
      </c>
      <c r="J17" s="16" t="s">
        <v>22</v>
      </c>
      <c r="K17" s="15">
        <v>10.608000000000001</v>
      </c>
      <c r="L17" s="15">
        <v>15.955</v>
      </c>
      <c r="M17" s="15">
        <v>186.655</v>
      </c>
      <c r="N17" s="16" t="s">
        <v>118</v>
      </c>
      <c r="O17" s="15" t="s">
        <v>18</v>
      </c>
      <c r="P17" s="15" t="s">
        <v>18</v>
      </c>
      <c r="Q17" s="15" t="s">
        <v>167</v>
      </c>
      <c r="R17" s="15">
        <v>9.23876953125</v>
      </c>
      <c r="S17" s="16" t="s">
        <v>18</v>
      </c>
      <c r="T17" s="16" t="s">
        <v>18</v>
      </c>
      <c r="U17" s="16" t="s">
        <v>18</v>
      </c>
      <c r="V17" s="16" t="s">
        <v>18</v>
      </c>
      <c r="W17" s="16">
        <v>11</v>
      </c>
      <c r="X17" s="16" t="s">
        <v>18</v>
      </c>
      <c r="Y17" s="16">
        <v>60.636398315429688</v>
      </c>
      <c r="Z17" s="16">
        <v>36.363601684570313</v>
      </c>
      <c r="AA17" s="16" t="s">
        <v>18</v>
      </c>
      <c r="AB17" s="16">
        <v>6.0677576065063477</v>
      </c>
      <c r="AC17" s="16">
        <v>8.1545915603637695</v>
      </c>
      <c r="AD17" s="16">
        <v>7.6970458030700684</v>
      </c>
      <c r="AE17" s="16">
        <v>7.6301102638244629</v>
      </c>
      <c r="AF17" s="16">
        <v>0.60000002384185791</v>
      </c>
      <c r="AG17" s="16">
        <v>3</v>
      </c>
      <c r="AH17" s="16">
        <v>4.7909979820251465</v>
      </c>
      <c r="AI17" s="16" t="s">
        <v>167</v>
      </c>
      <c r="AJ17" s="16">
        <v>0</v>
      </c>
      <c r="AK17" s="16" t="s">
        <v>167</v>
      </c>
      <c r="AL17" s="16" t="s">
        <v>18</v>
      </c>
      <c r="AM17" s="16" t="s">
        <v>18</v>
      </c>
      <c r="AN17" s="16">
        <v>54.5</v>
      </c>
      <c r="AO17" s="16" t="s">
        <v>18</v>
      </c>
      <c r="AP17" s="16" t="s">
        <v>18</v>
      </c>
      <c r="AQ17" s="16" t="s">
        <v>18</v>
      </c>
      <c r="AR17" s="16" t="s">
        <v>18</v>
      </c>
      <c r="AS17" s="16" t="s">
        <v>66</v>
      </c>
      <c r="AT17" s="16" t="s">
        <v>18</v>
      </c>
      <c r="AU17" s="16">
        <v>90</v>
      </c>
      <c r="AV17" s="16">
        <v>8</v>
      </c>
      <c r="AW17" s="16" t="s">
        <v>18</v>
      </c>
      <c r="AX17">
        <f>K17+L17+M17</f>
        <v>213.21800000000002</v>
      </c>
      <c r="AY17">
        <f>_xlfn.RANK.AVG(AX17,$AX$4:$AX$67,1)</f>
        <v>14</v>
      </c>
      <c r="AZ17">
        <f>_xlfn.RANK.AVG(R17,$R$4:$R$68,0)</f>
        <v>2</v>
      </c>
      <c r="BA17">
        <f>IF(U17=$AZ$2,1,0)</f>
        <v>0</v>
      </c>
      <c r="BC17">
        <f>($BB$2*AY17)+($BC$2*AZ17)+($BD$2*-BA17)</f>
        <v>6.2</v>
      </c>
      <c r="BD17">
        <f>_xlfn.RANK.AVG(AC17,$AC$4:$AC$68,0)</f>
        <v>34</v>
      </c>
      <c r="BE17">
        <f>_xlfn.RANK.AVG(AB17,$AB$4:$AB$68,0)</f>
        <v>48</v>
      </c>
      <c r="BF17">
        <f>_xlfn.RANK.AVG(Z17,$Z$4:$Z$68,0)</f>
        <v>24.5</v>
      </c>
      <c r="BG17">
        <f>_xlfn.RANK.AVG(AE17,$AE$4:$AE$68,0)</f>
        <v>54</v>
      </c>
      <c r="BH17">
        <f>($BF$2*BD17)+($BG$2*BE17)+($BH$2*BF17)+($BI$2*BG17)</f>
        <v>39.125</v>
      </c>
      <c r="BJ17">
        <f>_xlfn.RANK.AVG(AH17,$AH$4:$AH$67,0)</f>
        <v>26</v>
      </c>
      <c r="BK17">
        <f>_xlfn.RANK.AVG(AF17,$AF$4:$AF$67,0)</f>
        <v>55</v>
      </c>
      <c r="BL17">
        <f>$BK$2*BJ17+$BL$2*BK17</f>
        <v>43.4</v>
      </c>
      <c r="BM17">
        <f>(1/3)*BC17+(1/3)*BH17+(1/3)*BL17</f>
        <v>29.574999999999996</v>
      </c>
    </row>
    <row r="18" spans="1:65">
      <c r="A18" s="27" t="s">
        <v>1109</v>
      </c>
      <c r="B18" s="27" t="s">
        <v>1110</v>
      </c>
      <c r="C18" s="28">
        <v>12106985000</v>
      </c>
      <c r="D18" s="29">
        <v>138.05000305175781</v>
      </c>
      <c r="E18" s="29">
        <v>15.625210762023926</v>
      </c>
      <c r="F18" s="29">
        <v>31.777396178588123</v>
      </c>
      <c r="G18" s="29">
        <v>12140146688</v>
      </c>
      <c r="H18" s="29">
        <v>7.6100000143051147</v>
      </c>
      <c r="I18" s="29" t="s">
        <v>21</v>
      </c>
      <c r="J18" s="29" t="s">
        <v>41</v>
      </c>
      <c r="K18" s="30">
        <v>64.088999999999999</v>
      </c>
      <c r="L18" s="30">
        <v>222.96700000000001</v>
      </c>
      <c r="M18" s="30">
        <v>1578.0319999999999</v>
      </c>
      <c r="N18" s="26" t="s">
        <v>118</v>
      </c>
      <c r="O18" s="30" t="s">
        <v>18</v>
      </c>
      <c r="P18" s="30" t="s">
        <v>18</v>
      </c>
      <c r="Q18" s="30" t="s">
        <v>167</v>
      </c>
      <c r="R18" s="30">
        <v>9.1645097732543945</v>
      </c>
      <c r="S18" s="26" t="s">
        <v>18</v>
      </c>
      <c r="T18" s="26" t="s">
        <v>18</v>
      </c>
      <c r="U18" s="26" t="s">
        <v>114</v>
      </c>
      <c r="V18" s="26" t="s">
        <v>18</v>
      </c>
      <c r="W18" s="26">
        <v>10</v>
      </c>
      <c r="X18" s="26" t="s">
        <v>18</v>
      </c>
      <c r="Y18" s="26">
        <v>62.5</v>
      </c>
      <c r="Z18" s="26">
        <v>40</v>
      </c>
      <c r="AA18" s="26" t="s">
        <v>18</v>
      </c>
      <c r="AB18" s="26">
        <v>6.8423476219177246</v>
      </c>
      <c r="AC18" s="26">
        <v>8.5779390335083008</v>
      </c>
      <c r="AD18" s="26">
        <v>8.4907112121582031</v>
      </c>
      <c r="AE18" s="26">
        <v>7.6634936332702637</v>
      </c>
      <c r="AF18" s="26">
        <v>0</v>
      </c>
      <c r="AG18" s="26" t="s">
        <v>167</v>
      </c>
      <c r="AH18" s="26">
        <v>5.1351146697998047</v>
      </c>
      <c r="AI18" s="26">
        <v>2</v>
      </c>
      <c r="AJ18" s="26" t="s">
        <v>167</v>
      </c>
      <c r="AK18" s="26">
        <v>0</v>
      </c>
      <c r="AL18" s="26" t="s">
        <v>18</v>
      </c>
      <c r="AM18" s="26" t="s">
        <v>18</v>
      </c>
      <c r="AN18" s="26" t="s">
        <v>18</v>
      </c>
      <c r="AO18" s="26" t="s">
        <v>18</v>
      </c>
      <c r="AP18" s="26" t="s">
        <v>18</v>
      </c>
      <c r="AQ18" s="26" t="s">
        <v>18</v>
      </c>
      <c r="AR18" s="26" t="s">
        <v>18</v>
      </c>
      <c r="AS18" s="26" t="s">
        <v>67</v>
      </c>
      <c r="AT18" s="26" t="s">
        <v>18</v>
      </c>
      <c r="AU18" s="26">
        <v>97</v>
      </c>
      <c r="AV18" s="26">
        <v>5</v>
      </c>
      <c r="AW18" s="26" t="s">
        <v>18</v>
      </c>
      <c r="AX18">
        <f>K18+L18+M18</f>
        <v>1865.088</v>
      </c>
      <c r="AY18">
        <f>_xlfn.RANK.AVG(AX18,$AX$4:$AX$67,1)</f>
        <v>45</v>
      </c>
      <c r="AZ18">
        <f>_xlfn.RANK.AVG(R18,$R$4:$R$68,0)</f>
        <v>5</v>
      </c>
      <c r="BA18">
        <f>IF(U18=$AZ$2,1,0)</f>
        <v>1</v>
      </c>
      <c r="BC18">
        <f>($BB$2*AY18)+($BC$2*AZ18)+($BD$2*-BA18)</f>
        <v>19.2</v>
      </c>
      <c r="BD18">
        <f>_xlfn.RANK.AVG(AC18,$AC$4:$AC$68,0)</f>
        <v>15</v>
      </c>
      <c r="BE18">
        <f>_xlfn.RANK.AVG(AB18,$AB$4:$AB$68,0)</f>
        <v>38</v>
      </c>
      <c r="BF18">
        <f>_xlfn.RANK.AVG(Z18,$Z$4:$Z$68,0)</f>
        <v>14.5</v>
      </c>
      <c r="BG18">
        <f>_xlfn.RANK.AVG(AE18,$AE$4:$AE$68,0)</f>
        <v>53</v>
      </c>
      <c r="BH18">
        <f>($BF$2*BD18)+($BG$2*BE18)+($BH$2*BF18)+($BI$2*BG18)</f>
        <v>28.225000000000001</v>
      </c>
      <c r="BJ18">
        <f>_xlfn.RANK.AVG(AH18,$AH$4:$AH$67,0)</f>
        <v>22</v>
      </c>
      <c r="BK18">
        <f>_xlfn.RANK.AVG(AF18,$AF$4:$AF$67,0)</f>
        <v>57.5</v>
      </c>
      <c r="BL18">
        <f>$BK$2*BJ18+$BL$2*BK18</f>
        <v>43.3</v>
      </c>
      <c r="BM18">
        <f>(1/3)*BC18+(1/3)*BH18+(1/3)*BL18</f>
        <v>30.241666666666667</v>
      </c>
    </row>
    <row r="19" spans="1:65">
      <c r="A19" s="17" t="s">
        <v>298</v>
      </c>
      <c r="B19" s="17" t="s">
        <v>299</v>
      </c>
      <c r="C19" s="18">
        <v>152372461932.32001</v>
      </c>
      <c r="D19" s="14">
        <v>284.32000732421875</v>
      </c>
      <c r="E19" s="14">
        <v>21.949808120727539</v>
      </c>
      <c r="F19" s="14">
        <v>-0.51626565705771288</v>
      </c>
      <c r="G19" s="14">
        <v>28189999616</v>
      </c>
      <c r="H19" s="14">
        <v>12.560000061988831</v>
      </c>
      <c r="I19" s="16" t="s">
        <v>21</v>
      </c>
      <c r="J19" s="16" t="s">
        <v>22</v>
      </c>
      <c r="K19" s="15">
        <v>127.756</v>
      </c>
      <c r="L19" s="15">
        <v>147.35599999999999</v>
      </c>
      <c r="M19" s="15">
        <v>2434.8240000000001</v>
      </c>
      <c r="N19" s="16" t="s">
        <v>118</v>
      </c>
      <c r="O19" s="15" t="s">
        <v>18</v>
      </c>
      <c r="P19" s="15" t="s">
        <v>18</v>
      </c>
      <c r="Q19" s="15" t="s">
        <v>167</v>
      </c>
      <c r="R19" s="15">
        <v>8.2421970367431641</v>
      </c>
      <c r="S19" s="16" t="s">
        <v>18</v>
      </c>
      <c r="T19" s="16" t="s">
        <v>18</v>
      </c>
      <c r="U19" s="16" t="s">
        <v>18</v>
      </c>
      <c r="V19" s="16" t="s">
        <v>18</v>
      </c>
      <c r="W19" s="16">
        <v>13</v>
      </c>
      <c r="X19" s="16" t="s">
        <v>18</v>
      </c>
      <c r="Y19" s="16">
        <v>67.615402221679688</v>
      </c>
      <c r="Z19" s="16">
        <v>23.076900482177734</v>
      </c>
      <c r="AA19" s="16" t="s">
        <v>18</v>
      </c>
      <c r="AB19" s="16">
        <v>5.3231539726257324</v>
      </c>
      <c r="AC19" s="16">
        <v>9.2940483093261719</v>
      </c>
      <c r="AD19" s="16">
        <v>7.5318050384521484</v>
      </c>
      <c r="AE19" s="16">
        <v>8.5174198150634766</v>
      </c>
      <c r="AF19" s="16">
        <v>5.0005521774291992</v>
      </c>
      <c r="AG19" s="16">
        <v>3</v>
      </c>
      <c r="AH19" s="16">
        <v>2.0730843544006348</v>
      </c>
      <c r="AI19" s="16" t="s">
        <v>167</v>
      </c>
      <c r="AJ19" s="16">
        <v>3</v>
      </c>
      <c r="AK19" s="16" t="s">
        <v>167</v>
      </c>
      <c r="AL19" s="16" t="s">
        <v>18</v>
      </c>
      <c r="AM19" s="16" t="s">
        <v>18</v>
      </c>
      <c r="AN19" s="16">
        <v>53</v>
      </c>
      <c r="AO19" s="16" t="s">
        <v>18</v>
      </c>
      <c r="AP19" s="16" t="s">
        <v>18</v>
      </c>
      <c r="AQ19" s="16" t="s">
        <v>18</v>
      </c>
      <c r="AR19" s="16" t="s">
        <v>18</v>
      </c>
      <c r="AS19" s="16" t="s">
        <v>67</v>
      </c>
      <c r="AT19" s="16" t="s">
        <v>18</v>
      </c>
      <c r="AU19" s="16">
        <v>96</v>
      </c>
      <c r="AV19" s="16">
        <v>2</v>
      </c>
      <c r="AW19" s="16" t="s">
        <v>18</v>
      </c>
      <c r="AX19">
        <f>K19+L19+M19</f>
        <v>2709.9360000000001</v>
      </c>
      <c r="AY19">
        <f>_xlfn.RANK.AVG(AX19,$AX$4:$AX$67,1)</f>
        <v>49</v>
      </c>
      <c r="AZ19">
        <f>_xlfn.RANK.AVG(R19,$R$4:$R$68,0)</f>
        <v>9</v>
      </c>
      <c r="BA19">
        <f>IF(U19=$AZ$2,1,0)</f>
        <v>0</v>
      </c>
      <c r="BC19">
        <f>($BB$2*AY19)+($BC$2*AZ19)+($BD$2*-BA19)</f>
        <v>22.3</v>
      </c>
      <c r="BD19">
        <f>_xlfn.RANK.AVG(AC19,$AC$4:$AC$68,0)</f>
        <v>1</v>
      </c>
      <c r="BE19">
        <f>_xlfn.RANK.AVG(AB19,$AB$4:$AB$68,0)</f>
        <v>55</v>
      </c>
      <c r="BF19">
        <f>_xlfn.RANK.AVG(Z19,$Z$4:$Z$68,0)</f>
        <v>60</v>
      </c>
      <c r="BG19">
        <f>_xlfn.RANK.AVG(AE19,$AE$4:$AE$68,0)</f>
        <v>24</v>
      </c>
      <c r="BH19">
        <f>($BF$2*BD19)+($BG$2*BE19)+($BH$2*BF19)+($BI$2*BG19)</f>
        <v>33.85</v>
      </c>
      <c r="BJ19">
        <f>_xlfn.RANK.AVG(AH19,$AH$4:$AH$67,0)</f>
        <v>45</v>
      </c>
      <c r="BK19">
        <f>_xlfn.RANK.AVG(AF19,$AF$4:$AF$67,0)</f>
        <v>29</v>
      </c>
      <c r="BL19">
        <f>$BK$2*BJ19+$BL$2*BK19</f>
        <v>35.4</v>
      </c>
      <c r="BM19">
        <f>(1/3)*BC19+(1/3)*BH19+(1/3)*BL19</f>
        <v>30.516666666666666</v>
      </c>
    </row>
    <row r="20" spans="1:65">
      <c r="A20" s="27" t="s">
        <v>1061</v>
      </c>
      <c r="B20" s="27" t="s">
        <v>1062</v>
      </c>
      <c r="C20" s="28">
        <v>14179575639.059998</v>
      </c>
      <c r="D20" s="29">
        <v>11.939999580383301</v>
      </c>
      <c r="E20" s="29">
        <v>9.3456258773803711</v>
      </c>
      <c r="F20" s="29">
        <v>11.328415971434481</v>
      </c>
      <c r="G20" s="29">
        <v>15426899968</v>
      </c>
      <c r="H20" s="29">
        <v>5.0000011920928955E-2</v>
      </c>
      <c r="I20" s="29" t="s">
        <v>21</v>
      </c>
      <c r="J20" s="29" t="s">
        <v>192</v>
      </c>
      <c r="K20" s="30">
        <v>340.36500000000001</v>
      </c>
      <c r="L20" s="30">
        <v>405.43299999999999</v>
      </c>
      <c r="M20" s="30">
        <v>1066.6590000000001</v>
      </c>
      <c r="N20" s="26" t="s">
        <v>118</v>
      </c>
      <c r="O20" s="30" t="s">
        <v>18</v>
      </c>
      <c r="P20" s="30" t="s">
        <v>18</v>
      </c>
      <c r="Q20" s="30" t="s">
        <v>167</v>
      </c>
      <c r="R20" s="30">
        <v>4.938927173614502</v>
      </c>
      <c r="S20" s="26" t="s">
        <v>18</v>
      </c>
      <c r="T20" s="26" t="s">
        <v>18</v>
      </c>
      <c r="U20" s="26" t="s">
        <v>18</v>
      </c>
      <c r="V20" s="26" t="s">
        <v>18</v>
      </c>
      <c r="W20" s="26">
        <v>11</v>
      </c>
      <c r="X20" s="26" t="s">
        <v>18</v>
      </c>
      <c r="Y20" s="26">
        <v>65</v>
      </c>
      <c r="Z20" s="26">
        <v>27.272699356079102</v>
      </c>
      <c r="AA20" s="26" t="s">
        <v>18</v>
      </c>
      <c r="AB20" s="26">
        <v>6.0040445327758789</v>
      </c>
      <c r="AC20" s="26">
        <v>7.7760586738586426</v>
      </c>
      <c r="AD20" s="26">
        <v>6.8627185821533203</v>
      </c>
      <c r="AE20" s="26">
        <v>8.4746627807617188</v>
      </c>
      <c r="AF20" s="26">
        <v>5.5048456192016602</v>
      </c>
      <c r="AG20" s="26">
        <v>3</v>
      </c>
      <c r="AH20" s="26">
        <v>4.3970026969909668</v>
      </c>
      <c r="AI20" s="26" t="s">
        <v>167</v>
      </c>
      <c r="AJ20" s="26">
        <v>2.1423959732055664</v>
      </c>
      <c r="AK20" s="26" t="s">
        <v>167</v>
      </c>
      <c r="AL20" s="26" t="s">
        <v>18</v>
      </c>
      <c r="AM20" s="26" t="s">
        <v>18</v>
      </c>
      <c r="AN20" s="26" t="s">
        <v>18</v>
      </c>
      <c r="AO20" s="26" t="s">
        <v>18</v>
      </c>
      <c r="AP20" s="26" t="s">
        <v>18</v>
      </c>
      <c r="AQ20" s="26" t="s">
        <v>18</v>
      </c>
      <c r="AR20" s="26" t="s">
        <v>18</v>
      </c>
      <c r="AS20" s="26" t="s">
        <v>71</v>
      </c>
      <c r="AT20" s="26" t="s">
        <v>18</v>
      </c>
      <c r="AU20" s="26">
        <v>67</v>
      </c>
      <c r="AV20" s="26" t="s">
        <v>18</v>
      </c>
      <c r="AW20" s="26" t="s">
        <v>18</v>
      </c>
      <c r="AX20">
        <f>K20+L20+M20</f>
        <v>1812.4570000000001</v>
      </c>
      <c r="AY20">
        <f>_xlfn.RANK.AVG(AX20,$AX$4:$AX$67,1)</f>
        <v>44</v>
      </c>
      <c r="AZ20">
        <f>_xlfn.RANK.AVG(R20,$R$4:$R$68,0)</f>
        <v>23</v>
      </c>
      <c r="BA20">
        <f>IF(U20=$AZ$2,1,0)</f>
        <v>0</v>
      </c>
      <c r="BC20">
        <f>($BB$2*AY20)+($BC$2*AZ20)+($BD$2*-BA20)</f>
        <v>24.5</v>
      </c>
      <c r="BD20">
        <f>_xlfn.RANK.AVG(AC20,$AC$4:$AC$68,0)</f>
        <v>47</v>
      </c>
      <c r="BE20">
        <f>_xlfn.RANK.AVG(AB20,$AB$4:$AB$68,0)</f>
        <v>49</v>
      </c>
      <c r="BF20">
        <f>_xlfn.RANK.AVG(Z20,$Z$4:$Z$68,0)</f>
        <v>55.5</v>
      </c>
      <c r="BG20">
        <f>_xlfn.RANK.AVG(AE20,$AE$4:$AE$68,0)</f>
        <v>26</v>
      </c>
      <c r="BH20">
        <f>($BF$2*BD20)+($BG$2*BE20)+($BH$2*BF20)+($BI$2*BG20)</f>
        <v>45.425000000000004</v>
      </c>
      <c r="BJ20">
        <f>_xlfn.RANK.AVG(AH20,$AH$4:$AH$67,0)</f>
        <v>32</v>
      </c>
      <c r="BK20">
        <f>_xlfn.RANK.AVG(AF20,$AF$4:$AF$67,0)</f>
        <v>23.5</v>
      </c>
      <c r="BL20">
        <f>$BK$2*BJ20+$BL$2*BK20</f>
        <v>26.9</v>
      </c>
      <c r="BM20">
        <f>(1/3)*BC20+(1/3)*BH20+(1/3)*BL20</f>
        <v>32.274999999999999</v>
      </c>
    </row>
    <row r="21" spans="1:65">
      <c r="A21" s="27" t="s">
        <v>1104</v>
      </c>
      <c r="B21" s="27" t="s">
        <v>1105</v>
      </c>
      <c r="C21" s="28">
        <v>12265205149.02</v>
      </c>
      <c r="D21" s="29">
        <v>182.46000671386719</v>
      </c>
      <c r="E21" s="29">
        <v>17.38494873046875</v>
      </c>
      <c r="F21" s="29">
        <v>19.836291768127868</v>
      </c>
      <c r="G21" s="29">
        <v>14281976064</v>
      </c>
      <c r="H21" s="29">
        <v>10.360000133514404</v>
      </c>
      <c r="I21" s="29" t="s">
        <v>21</v>
      </c>
      <c r="J21" s="29" t="s">
        <v>41</v>
      </c>
      <c r="K21" s="30">
        <v>151.422</v>
      </c>
      <c r="L21" s="30">
        <v>350.178</v>
      </c>
      <c r="M21" s="30">
        <v>243.107</v>
      </c>
      <c r="N21" s="26" t="s">
        <v>118</v>
      </c>
      <c r="O21" s="30" t="s">
        <v>18</v>
      </c>
      <c r="P21" s="30" t="s">
        <v>18</v>
      </c>
      <c r="Q21" s="30" t="s">
        <v>167</v>
      </c>
      <c r="R21" s="30">
        <v>0</v>
      </c>
      <c r="S21" s="26" t="s">
        <v>18</v>
      </c>
      <c r="T21" s="26" t="s">
        <v>18</v>
      </c>
      <c r="U21" s="26" t="s">
        <v>18</v>
      </c>
      <c r="V21" s="26" t="s">
        <v>18</v>
      </c>
      <c r="W21" s="26">
        <v>7</v>
      </c>
      <c r="X21" s="26" t="s">
        <v>18</v>
      </c>
      <c r="Y21" s="26">
        <v>65.285697937011719</v>
      </c>
      <c r="Z21" s="26">
        <v>42.857101440429688</v>
      </c>
      <c r="AA21" s="26" t="s">
        <v>18</v>
      </c>
      <c r="AB21" s="26">
        <v>4.4224600791931152</v>
      </c>
      <c r="AC21" s="26">
        <v>7.4640493392944336</v>
      </c>
      <c r="AD21" s="26">
        <v>1.0006929636001587</v>
      </c>
      <c r="AE21" s="26">
        <v>9.240147590637207</v>
      </c>
      <c r="AF21" s="26">
        <v>0</v>
      </c>
      <c r="AG21" s="26" t="s">
        <v>167</v>
      </c>
      <c r="AH21" s="26">
        <v>0</v>
      </c>
      <c r="AI21" s="26">
        <v>2</v>
      </c>
      <c r="AJ21" s="26" t="s">
        <v>167</v>
      </c>
      <c r="AK21" s="26">
        <v>0</v>
      </c>
      <c r="AL21" s="26" t="s">
        <v>18</v>
      </c>
      <c r="AM21" s="26" t="s">
        <v>18</v>
      </c>
      <c r="AN21" s="26" t="s">
        <v>18</v>
      </c>
      <c r="AO21" s="26">
        <v>0.55000001192092896</v>
      </c>
      <c r="AP21" s="26" t="s">
        <v>18</v>
      </c>
      <c r="AQ21" s="26" t="s">
        <v>18</v>
      </c>
      <c r="AR21" s="26" t="s">
        <v>18</v>
      </c>
      <c r="AS21" s="26" t="s">
        <v>1106</v>
      </c>
      <c r="AT21" s="26" t="s">
        <v>18</v>
      </c>
      <c r="AU21" s="26">
        <v>34</v>
      </c>
      <c r="AV21" s="26">
        <v>10</v>
      </c>
      <c r="AW21" s="26" t="s">
        <v>18</v>
      </c>
      <c r="AX21">
        <f>K21+L21+M21</f>
        <v>744.70699999999999</v>
      </c>
      <c r="AY21">
        <f>_xlfn.RANK.AVG(AX21,$AX$4:$AX$67,1)</f>
        <v>32</v>
      </c>
      <c r="AZ21">
        <f>_xlfn.RANK.AVG(R21,$R$4:$R$68,0)</f>
        <v>33</v>
      </c>
      <c r="BA21">
        <f>IF(U21=$AZ$2,1,0)</f>
        <v>0</v>
      </c>
      <c r="BC21">
        <f>($BB$2*AY21)+($BC$2*AZ21)+($BD$2*-BA21)</f>
        <v>22.700000000000003</v>
      </c>
      <c r="BD21">
        <f>_xlfn.RANK.AVG(AC21,$AC$4:$AC$68,0)</f>
        <v>56</v>
      </c>
      <c r="BE21">
        <f>_xlfn.RANK.AVG(AB21,$AB$4:$AB$68,0)</f>
        <v>63</v>
      </c>
      <c r="BF21">
        <f>_xlfn.RANK.AVG(Z21,$Z$4:$Z$68,0)</f>
        <v>8</v>
      </c>
      <c r="BG21">
        <f>_xlfn.RANK.AVG(AE21,$AE$4:$AE$68,0)</f>
        <v>7</v>
      </c>
      <c r="BH21">
        <f>($BF$2*BD21)+($BG$2*BE21)+($BH$2*BF21)+($BI$2*BG21)</f>
        <v>35.949999999999996</v>
      </c>
      <c r="BJ21">
        <f>_xlfn.RANK.AVG(AH21,$AH$4:$AH$67,0)</f>
        <v>51</v>
      </c>
      <c r="BK21">
        <f>_xlfn.RANK.AVG(AF21,$AF$4:$AF$67,0)</f>
        <v>57.5</v>
      </c>
      <c r="BL21">
        <f>$BK$2*BJ21+$BL$2*BK21</f>
        <v>54.900000000000006</v>
      </c>
      <c r="BM21">
        <f>(1/3)*BC21+(1/3)*BH21+(1/3)*BL21</f>
        <v>37.849999999999994</v>
      </c>
    </row>
    <row r="22" spans="1:65">
      <c r="A22" s="17" t="s">
        <v>206</v>
      </c>
      <c r="B22" s="17" t="s">
        <v>207</v>
      </c>
      <c r="C22" s="18">
        <v>456080803722.29999</v>
      </c>
      <c r="D22" s="14">
        <v>494.70001220703125</v>
      </c>
      <c r="E22" s="14">
        <v>20.750839233398438</v>
      </c>
      <c r="F22" s="14">
        <v>-5.6638482011492126</v>
      </c>
      <c r="G22" s="14">
        <v>371621994496</v>
      </c>
      <c r="H22" s="14">
        <v>24.039999961853027</v>
      </c>
      <c r="I22" s="16" t="s">
        <v>21</v>
      </c>
      <c r="J22" s="16" t="s">
        <v>41</v>
      </c>
      <c r="K22" s="15">
        <v>245.661</v>
      </c>
      <c r="L22" s="15">
        <v>612.44000000000005</v>
      </c>
      <c r="M22" s="15">
        <v>21863.84</v>
      </c>
      <c r="N22" s="16" t="s">
        <v>118</v>
      </c>
      <c r="O22" s="15" t="s">
        <v>18</v>
      </c>
      <c r="P22" s="15" t="s">
        <v>18</v>
      </c>
      <c r="Q22" s="15" t="s">
        <v>167</v>
      </c>
      <c r="R22" s="15">
        <v>4.0683765411376953</v>
      </c>
      <c r="S22" s="16" t="s">
        <v>18</v>
      </c>
      <c r="T22" s="16" t="s">
        <v>18</v>
      </c>
      <c r="U22" s="16" t="s">
        <v>18</v>
      </c>
      <c r="V22" s="16" t="s">
        <v>18</v>
      </c>
      <c r="W22" s="16">
        <v>10</v>
      </c>
      <c r="X22" s="16" t="s">
        <v>18</v>
      </c>
      <c r="Y22" s="16">
        <v>66</v>
      </c>
      <c r="Z22" s="16">
        <v>30</v>
      </c>
      <c r="AA22" s="16" t="s">
        <v>18</v>
      </c>
      <c r="AB22" s="16">
        <v>8.2058134078979492</v>
      </c>
      <c r="AC22" s="16">
        <v>8.560175895690918</v>
      </c>
      <c r="AD22" s="16">
        <v>9.0654106140136719</v>
      </c>
      <c r="AE22" s="16">
        <v>8.5752725601196289</v>
      </c>
      <c r="AF22" s="16">
        <v>8.3686361312866211</v>
      </c>
      <c r="AG22" s="16" t="s">
        <v>167</v>
      </c>
      <c r="AH22" s="16" t="s">
        <v>167</v>
      </c>
      <c r="AI22" s="16">
        <v>3</v>
      </c>
      <c r="AJ22" s="16" t="s">
        <v>167</v>
      </c>
      <c r="AK22" s="16" t="s">
        <v>167</v>
      </c>
      <c r="AL22" s="16" t="s">
        <v>18</v>
      </c>
      <c r="AM22" s="16" t="s">
        <v>18</v>
      </c>
      <c r="AN22" s="16" t="s">
        <v>18</v>
      </c>
      <c r="AO22" s="16" t="s">
        <v>18</v>
      </c>
      <c r="AP22" s="16" t="s">
        <v>18</v>
      </c>
      <c r="AQ22" s="16" t="s">
        <v>18</v>
      </c>
      <c r="AR22" s="16" t="s">
        <v>18</v>
      </c>
      <c r="AS22" s="16" t="s">
        <v>67</v>
      </c>
      <c r="AT22" s="16" t="s">
        <v>18</v>
      </c>
      <c r="AU22" s="16">
        <v>99</v>
      </c>
      <c r="AV22" s="16">
        <v>2</v>
      </c>
      <c r="AW22" s="16" t="s">
        <v>18</v>
      </c>
      <c r="AX22">
        <f>K22+L22+M22</f>
        <v>22721.940999999999</v>
      </c>
      <c r="AY22">
        <f>_xlfn.RANK.AVG(AX22,$AX$4:$AX$67,1)</f>
        <v>62</v>
      </c>
      <c r="AZ22">
        <f>_xlfn.RANK.AVG(R22,$R$4:$R$68,0)</f>
        <v>29</v>
      </c>
      <c r="BA22">
        <f>IF(U22=$AZ$2,1,0)</f>
        <v>0</v>
      </c>
      <c r="BC22">
        <f>($BB$2*AY22)+($BC$2*AZ22)+($BD$2*-BA22)</f>
        <v>33.5</v>
      </c>
      <c r="BD22">
        <f>_xlfn.RANK.AVG(AC22,$AC$4:$AC$68,0)</f>
        <v>17</v>
      </c>
      <c r="BE22">
        <f>_xlfn.RANK.AVG(AB22,$AB$4:$AB$68,0)</f>
        <v>4</v>
      </c>
      <c r="BF22">
        <f>_xlfn.RANK.AVG(Z22,$Z$4:$Z$68,0)</f>
        <v>49</v>
      </c>
      <c r="BG22">
        <f>_xlfn.RANK.AVG(AE22,$AE$4:$AE$68,0)</f>
        <v>20</v>
      </c>
      <c r="BH22">
        <f>($BF$2*BD22)+($BG$2*BE22)+($BH$2*BF22)+($BI$2*BG22)</f>
        <v>22.35</v>
      </c>
      <c r="BJ22" t="e">
        <f>_xlfn.RANK.AVG(AH22,$AH$4:$AH$67,0)</f>
        <v>#VALUE!</v>
      </c>
      <c r="BK22">
        <f>_xlfn.RANK.AVG(AF22,$AF$4:$AF$67,0)</f>
        <v>4.5</v>
      </c>
      <c r="BL22" t="e">
        <f>$BK$2*BJ22+$BL$2*BK22</f>
        <v>#VALUE!</v>
      </c>
      <c r="BM22" t="e">
        <f>(1/3)*BC22+(1/3)*BH22+(1/3)*BL22</f>
        <v>#VALUE!</v>
      </c>
    </row>
    <row r="23" spans="1:65">
      <c r="A23" s="17" t="s">
        <v>247</v>
      </c>
      <c r="B23" s="17" t="s">
        <v>248</v>
      </c>
      <c r="C23" s="18">
        <v>221622503284.28</v>
      </c>
      <c r="D23" s="14">
        <v>581.21002197265625</v>
      </c>
      <c r="E23" s="14">
        <v>34.527725219726563</v>
      </c>
      <c r="F23" s="14">
        <v>9.5720720202405509</v>
      </c>
      <c r="G23" s="14">
        <v>42856998912</v>
      </c>
      <c r="H23" s="14">
        <v>15.529999732971191</v>
      </c>
      <c r="I23" s="16" t="s">
        <v>21</v>
      </c>
      <c r="J23" s="16" t="s">
        <v>249</v>
      </c>
      <c r="K23" s="15">
        <v>378.40499999999997</v>
      </c>
      <c r="L23" s="15">
        <v>429.267</v>
      </c>
      <c r="M23" s="15">
        <v>14787.42</v>
      </c>
      <c r="N23" s="16" t="s">
        <v>118</v>
      </c>
      <c r="O23" s="15" t="s">
        <v>18</v>
      </c>
      <c r="P23" s="15" t="s">
        <v>18</v>
      </c>
      <c r="Q23" s="15" t="s">
        <v>167</v>
      </c>
      <c r="R23" s="15" t="s">
        <v>167</v>
      </c>
      <c r="S23" s="16" t="s">
        <v>18</v>
      </c>
      <c r="T23" s="16" t="s">
        <v>18</v>
      </c>
      <c r="U23" s="16" t="s">
        <v>18</v>
      </c>
      <c r="V23" s="16" t="s">
        <v>18</v>
      </c>
      <c r="W23" s="16">
        <v>12</v>
      </c>
      <c r="X23" s="16" t="s">
        <v>18</v>
      </c>
      <c r="Y23" s="16">
        <v>61.5</v>
      </c>
      <c r="Z23" s="16">
        <v>33.333301544189453</v>
      </c>
      <c r="AA23" s="16" t="s">
        <v>18</v>
      </c>
      <c r="AB23" s="16">
        <v>6.1544504165649414</v>
      </c>
      <c r="AC23" s="16">
        <v>8.5444602966308594</v>
      </c>
      <c r="AD23" s="16">
        <v>8.1113767623901367</v>
      </c>
      <c r="AE23" s="16">
        <v>7.1751675605773926</v>
      </c>
      <c r="AF23" s="16">
        <v>4.4670181274414063</v>
      </c>
      <c r="AG23" s="16">
        <v>3</v>
      </c>
      <c r="AH23" s="16">
        <v>4.7166681289672852</v>
      </c>
      <c r="AI23" s="16">
        <v>3</v>
      </c>
      <c r="AJ23" s="16">
        <v>0.34239599108695984</v>
      </c>
      <c r="AK23" s="16" t="s">
        <v>167</v>
      </c>
      <c r="AL23" s="16" t="s">
        <v>18</v>
      </c>
      <c r="AM23" s="16" t="s">
        <v>18</v>
      </c>
      <c r="AN23" s="16" t="s">
        <v>18</v>
      </c>
      <c r="AO23" s="16" t="s">
        <v>18</v>
      </c>
      <c r="AP23" s="16" t="s">
        <v>18</v>
      </c>
      <c r="AQ23" s="16" t="s">
        <v>18</v>
      </c>
      <c r="AR23" s="16" t="s">
        <v>18</v>
      </c>
      <c r="AS23" s="16" t="s">
        <v>69</v>
      </c>
      <c r="AT23" s="16" t="s">
        <v>18</v>
      </c>
      <c r="AU23" s="16">
        <v>74</v>
      </c>
      <c r="AV23" s="16">
        <v>5</v>
      </c>
      <c r="AW23" s="16" t="s">
        <v>18</v>
      </c>
      <c r="AX23">
        <f>K23+L23+M23</f>
        <v>15595.092000000001</v>
      </c>
      <c r="AY23">
        <f>_xlfn.RANK.AVG(AX23,$AX$4:$AX$67,1)</f>
        <v>58</v>
      </c>
      <c r="AZ23" t="e">
        <f>_xlfn.RANK.AVG(R23,$R$4:$R$68,0)</f>
        <v>#VALUE!</v>
      </c>
      <c r="BA23">
        <f>IF(U23=$AZ$2,1,0)</f>
        <v>0</v>
      </c>
      <c r="BC23" t="e">
        <f>($BB$2*AY23)+($BC$2*AZ23)+($BD$2*-BA23)</f>
        <v>#VALUE!</v>
      </c>
      <c r="BD23">
        <f>_xlfn.RANK.AVG(AC23,$AC$4:$AC$68,0)</f>
        <v>19</v>
      </c>
      <c r="BE23">
        <f>_xlfn.RANK.AVG(AB23,$AB$4:$AB$68,0)</f>
        <v>47</v>
      </c>
      <c r="BF23">
        <f>_xlfn.RANK.AVG(Z23,$Z$4:$Z$68,0)</f>
        <v>37.5</v>
      </c>
      <c r="BG23">
        <f>_xlfn.RANK.AVG(AE23,$AE$4:$AE$68,0)</f>
        <v>61</v>
      </c>
      <c r="BH23">
        <f>($BF$2*BD23)+($BG$2*BE23)+($BH$2*BF23)+($BI$2*BG23)</f>
        <v>39.024999999999999</v>
      </c>
      <c r="BJ23">
        <f>_xlfn.RANK.AVG(AH23,$AH$4:$AH$67,0)</f>
        <v>28.5</v>
      </c>
      <c r="BK23">
        <f>_xlfn.RANK.AVG(AF23,$AF$4:$AF$67,0)</f>
        <v>34</v>
      </c>
      <c r="BL23">
        <f>$BK$2*BJ23+$BL$2*BK23</f>
        <v>31.799999999999997</v>
      </c>
      <c r="BM23" t="e">
        <f>(1/3)*BC23+(1/3)*BH23+(1/3)*BL23</f>
        <v>#VALUE!</v>
      </c>
    </row>
    <row r="24" spans="1:65">
      <c r="A24" s="17" t="s">
        <v>257</v>
      </c>
      <c r="B24" s="17" t="s">
        <v>258</v>
      </c>
      <c r="C24" s="18">
        <v>197221046287.73999</v>
      </c>
      <c r="D24" s="14">
        <v>113.66000366210938</v>
      </c>
      <c r="E24" s="14">
        <v>32.716690063476563</v>
      </c>
      <c r="F24" s="14">
        <v>3.761951662825358</v>
      </c>
      <c r="G24" s="14">
        <v>40109000704</v>
      </c>
      <c r="H24" s="14">
        <v>3.2700000405311584</v>
      </c>
      <c r="I24" s="16" t="s">
        <v>21</v>
      </c>
      <c r="J24" s="16" t="s">
        <v>29</v>
      </c>
      <c r="K24" s="15">
        <v>512.07899999999995</v>
      </c>
      <c r="L24" s="15">
        <v>504.88099999999997</v>
      </c>
      <c r="M24" s="15">
        <v>15366.994000000001</v>
      </c>
      <c r="N24" s="16" t="s">
        <v>118</v>
      </c>
      <c r="O24" s="15" t="s">
        <v>18</v>
      </c>
      <c r="P24" s="15" t="s">
        <v>18</v>
      </c>
      <c r="Q24" s="15" t="s">
        <v>167</v>
      </c>
      <c r="R24" s="15" t="s">
        <v>167</v>
      </c>
      <c r="S24" s="16" t="s">
        <v>18</v>
      </c>
      <c r="T24" s="16" t="s">
        <v>18</v>
      </c>
      <c r="U24" s="16" t="s">
        <v>18</v>
      </c>
      <c r="V24" s="16" t="s">
        <v>18</v>
      </c>
      <c r="W24" s="16">
        <v>14</v>
      </c>
      <c r="X24" s="16">
        <v>91.666702270507813</v>
      </c>
      <c r="Y24" s="16">
        <v>63.214298248291016</v>
      </c>
      <c r="Z24" s="16">
        <v>35.714298248291016</v>
      </c>
      <c r="AA24" s="16">
        <v>100</v>
      </c>
      <c r="AB24" s="16">
        <v>7.7047209739685059</v>
      </c>
      <c r="AC24" s="16">
        <v>8.7504825592041016</v>
      </c>
      <c r="AD24" s="16">
        <v>7.7296409606933594</v>
      </c>
      <c r="AE24" s="16">
        <v>8.5662698745727539</v>
      </c>
      <c r="AF24" s="16">
        <v>5.4296669960021973</v>
      </c>
      <c r="AG24" s="16">
        <v>3</v>
      </c>
      <c r="AH24" s="16">
        <v>8.6023530960083008</v>
      </c>
      <c r="AI24" s="16">
        <v>2.25</v>
      </c>
      <c r="AJ24" s="16">
        <v>3</v>
      </c>
      <c r="AK24" s="16" t="s">
        <v>167</v>
      </c>
      <c r="AL24" s="16" t="s">
        <v>18</v>
      </c>
      <c r="AM24" s="16" t="s">
        <v>18</v>
      </c>
      <c r="AN24" s="16">
        <v>46</v>
      </c>
      <c r="AO24" s="16" t="s">
        <v>18</v>
      </c>
      <c r="AP24" s="16" t="s">
        <v>18</v>
      </c>
      <c r="AQ24" s="16" t="s">
        <v>18</v>
      </c>
      <c r="AR24" s="16" t="s">
        <v>18</v>
      </c>
      <c r="AS24" s="16" t="s">
        <v>69</v>
      </c>
      <c r="AT24" s="16" t="s">
        <v>18</v>
      </c>
      <c r="AU24" s="16">
        <v>100</v>
      </c>
      <c r="AV24" s="16">
        <v>8</v>
      </c>
      <c r="AW24" s="16" t="s">
        <v>18</v>
      </c>
      <c r="AX24">
        <f>K24+L24+M24</f>
        <v>16383.954</v>
      </c>
      <c r="AY24">
        <f>_xlfn.RANK.AVG(AX24,$AX$4:$AX$67,1)</f>
        <v>60</v>
      </c>
      <c r="AZ24" t="e">
        <f>_xlfn.RANK.AVG(R24,$R$4:$R$68,0)</f>
        <v>#VALUE!</v>
      </c>
      <c r="BA24">
        <f>IF(U24=$AZ$2,1,0)</f>
        <v>0</v>
      </c>
      <c r="BC24" t="e">
        <f>($BB$2*AY24)+($BC$2*AZ24)+($BD$2*-BA24)</f>
        <v>#VALUE!</v>
      </c>
      <c r="BD24">
        <f>_xlfn.RANK.AVG(AC24,$AC$4:$AC$68,0)</f>
        <v>11</v>
      </c>
      <c r="BE24">
        <f>_xlfn.RANK.AVG(AB24,$AB$4:$AB$68,0)</f>
        <v>11</v>
      </c>
      <c r="BF24">
        <f>_xlfn.RANK.AVG(Z24,$Z$4:$Z$68,0)</f>
        <v>30</v>
      </c>
      <c r="BG24">
        <f>_xlfn.RANK.AVG(AE24,$AE$4:$AE$68,0)</f>
        <v>22</v>
      </c>
      <c r="BH24">
        <f>($BF$2*BD24)+($BG$2*BE24)+($BH$2*BF24)+($BI$2*BG24)</f>
        <v>17.950000000000003</v>
      </c>
      <c r="BJ24">
        <f>_xlfn.RANK.AVG(AH24,$AH$4:$AH$67,0)</f>
        <v>2</v>
      </c>
      <c r="BK24">
        <f>_xlfn.RANK.AVG(AF24,$AF$4:$AF$67,0)</f>
        <v>25</v>
      </c>
      <c r="BL24">
        <f>$BK$2*BJ24+$BL$2*BK24</f>
        <v>15.8</v>
      </c>
      <c r="BM24" t="e">
        <f>(1/3)*BC24+(1/3)*BH24+(1/3)*BL24</f>
        <v>#VALUE!</v>
      </c>
    </row>
    <row r="25" spans="1:65">
      <c r="A25" s="17" t="s">
        <v>269</v>
      </c>
      <c r="B25" s="17" t="s">
        <v>270</v>
      </c>
      <c r="C25" s="18">
        <v>184928701120.07999</v>
      </c>
      <c r="D25" s="14">
        <v>249.72000122070313</v>
      </c>
      <c r="E25" s="14">
        <v>36.300704956054688</v>
      </c>
      <c r="F25" s="14">
        <v>8.0621745181354676</v>
      </c>
      <c r="G25" s="14">
        <v>27602000384</v>
      </c>
      <c r="H25" s="14">
        <v>6.4500000476837158</v>
      </c>
      <c r="I25" s="16" t="s">
        <v>21</v>
      </c>
      <c r="J25" s="16" t="s">
        <v>249</v>
      </c>
      <c r="K25" s="15">
        <v>130.64500000000001</v>
      </c>
      <c r="L25" s="15">
        <v>205.85400000000001</v>
      </c>
      <c r="M25" s="15">
        <v>4072.0810000000001</v>
      </c>
      <c r="N25" s="16" t="s">
        <v>118</v>
      </c>
      <c r="O25" s="15" t="s">
        <v>18</v>
      </c>
      <c r="P25" s="15" t="s">
        <v>18</v>
      </c>
      <c r="Q25" s="15" t="s">
        <v>167</v>
      </c>
      <c r="R25" s="15" t="s">
        <v>167</v>
      </c>
      <c r="S25" s="16" t="s">
        <v>18</v>
      </c>
      <c r="T25" s="16" t="s">
        <v>18</v>
      </c>
      <c r="U25" s="16" t="s">
        <v>18</v>
      </c>
      <c r="V25" s="16" t="s">
        <v>18</v>
      </c>
      <c r="W25" s="16">
        <v>14</v>
      </c>
      <c r="X25" s="16" t="s">
        <v>18</v>
      </c>
      <c r="Y25" s="16">
        <v>64.142898559570313</v>
      </c>
      <c r="Z25" s="16">
        <v>28.571399688720703</v>
      </c>
      <c r="AA25" s="16" t="s">
        <v>18</v>
      </c>
      <c r="AB25" s="16">
        <v>5.1100172996520996</v>
      </c>
      <c r="AC25" s="16">
        <v>8.3908987045288086</v>
      </c>
      <c r="AD25" s="16">
        <v>6.9274377822875977</v>
      </c>
      <c r="AE25" s="16">
        <v>7.8968615531921387</v>
      </c>
      <c r="AF25" s="16">
        <v>5.094184398651123</v>
      </c>
      <c r="AG25" s="16">
        <v>3</v>
      </c>
      <c r="AH25" s="16">
        <v>6.0735507011413574</v>
      </c>
      <c r="AI25" s="16">
        <v>1.5</v>
      </c>
      <c r="AJ25" s="16">
        <v>10</v>
      </c>
      <c r="AK25" s="16" t="s">
        <v>167</v>
      </c>
      <c r="AL25" s="16" t="s">
        <v>18</v>
      </c>
      <c r="AM25" s="16">
        <v>0.87499999999999989</v>
      </c>
      <c r="AN25" s="16">
        <v>40</v>
      </c>
      <c r="AO25" s="16">
        <v>0.39599999785423279</v>
      </c>
      <c r="AP25" s="16" t="s">
        <v>18</v>
      </c>
      <c r="AQ25" s="16" t="s">
        <v>114</v>
      </c>
      <c r="AR25" s="16" t="s">
        <v>18</v>
      </c>
      <c r="AS25" s="16" t="s">
        <v>67</v>
      </c>
      <c r="AT25" s="16" t="s">
        <v>18</v>
      </c>
      <c r="AU25" s="16">
        <v>89</v>
      </c>
      <c r="AV25" s="16">
        <v>7</v>
      </c>
      <c r="AW25" s="16" t="s">
        <v>18</v>
      </c>
      <c r="AX25">
        <f>K25+L25+M25</f>
        <v>4408.58</v>
      </c>
      <c r="AY25">
        <f>_xlfn.RANK.AVG(AX25,$AX$4:$AX$67,1)</f>
        <v>52</v>
      </c>
      <c r="AZ25" t="e">
        <f>_xlfn.RANK.AVG(R25,$R$4:$R$68,0)</f>
        <v>#VALUE!</v>
      </c>
      <c r="BA25">
        <f>IF(U25=$AZ$2,1,0)</f>
        <v>0</v>
      </c>
      <c r="BC25" t="e">
        <f>($BB$2*AY25)+($BC$2*AZ25)+($BD$2*-BA25)</f>
        <v>#VALUE!</v>
      </c>
      <c r="BD25">
        <f>_xlfn.RANK.AVG(AC25,$AC$4:$AC$68,0)</f>
        <v>25</v>
      </c>
      <c r="BE25">
        <f>_xlfn.RANK.AVG(AB25,$AB$4:$AB$68,0)</f>
        <v>58</v>
      </c>
      <c r="BF25">
        <f>_xlfn.RANK.AVG(Z25,$Z$4:$Z$68,0)</f>
        <v>53</v>
      </c>
      <c r="BG25">
        <f>_xlfn.RANK.AVG(AE25,$AE$4:$AE$68,0)</f>
        <v>47</v>
      </c>
      <c r="BH25">
        <f>($BF$2*BD25)+($BG$2*BE25)+($BH$2*BF25)+($BI$2*BG25)</f>
        <v>44.65</v>
      </c>
      <c r="BJ25">
        <f>_xlfn.RANK.AVG(AH25,$AH$4:$AH$67,0)</f>
        <v>18</v>
      </c>
      <c r="BK25">
        <f>_xlfn.RANK.AVG(AF25,$AF$4:$AF$67,0)</f>
        <v>28</v>
      </c>
      <c r="BL25">
        <f>$BK$2*BJ25+$BL$2*BK25</f>
        <v>24</v>
      </c>
      <c r="BM25" t="e">
        <f>(1/3)*BC25+(1/3)*BH25+(1/3)*BL25</f>
        <v>#VALUE!</v>
      </c>
    </row>
    <row r="26" spans="1:65">
      <c r="A26" s="17" t="s">
        <v>312</v>
      </c>
      <c r="B26" s="17" t="s">
        <v>313</v>
      </c>
      <c r="C26" s="18">
        <v>141456945651.14999</v>
      </c>
      <c r="D26" s="14">
        <v>399.08999633789063</v>
      </c>
      <c r="E26" s="14">
        <v>79.048133850097656</v>
      </c>
      <c r="F26" s="14">
        <v>18.297964686594149</v>
      </c>
      <c r="G26" s="14">
        <v>7124099968</v>
      </c>
      <c r="H26" s="14">
        <v>5.1100000143051147</v>
      </c>
      <c r="I26" s="16" t="s">
        <v>21</v>
      </c>
      <c r="J26" s="16" t="s">
        <v>29</v>
      </c>
      <c r="K26" s="15">
        <v>7.7789999999999999</v>
      </c>
      <c r="L26" s="15">
        <v>26.768999999999998</v>
      </c>
      <c r="M26" s="15">
        <v>518.005</v>
      </c>
      <c r="N26" s="16" t="s">
        <v>118</v>
      </c>
      <c r="O26" s="15" t="s">
        <v>18</v>
      </c>
      <c r="P26" s="15" t="s">
        <v>18</v>
      </c>
      <c r="Q26" s="15" t="s">
        <v>167</v>
      </c>
      <c r="R26" s="15" t="s">
        <v>167</v>
      </c>
      <c r="S26" s="16" t="s">
        <v>114</v>
      </c>
      <c r="T26" s="16" t="s">
        <v>114</v>
      </c>
      <c r="U26" s="16" t="s">
        <v>114</v>
      </c>
      <c r="V26" s="16" t="s">
        <v>114</v>
      </c>
      <c r="W26" s="16">
        <v>12</v>
      </c>
      <c r="X26" s="16">
        <v>91.666702270507813</v>
      </c>
      <c r="Y26" s="16">
        <v>64.583297729492188</v>
      </c>
      <c r="Z26" s="16">
        <v>41.666698455810547</v>
      </c>
      <c r="AA26" s="16">
        <v>75</v>
      </c>
      <c r="AB26" s="16">
        <v>7.0776152610778809</v>
      </c>
      <c r="AC26" s="16">
        <v>7.8934822082519531</v>
      </c>
      <c r="AD26" s="16">
        <v>8.0673227310180664</v>
      </c>
      <c r="AE26" s="16">
        <v>9.5506401062011719</v>
      </c>
      <c r="AF26" s="16">
        <v>2</v>
      </c>
      <c r="AG26" s="16">
        <v>3</v>
      </c>
      <c r="AH26" s="16">
        <v>4.2175817489624023</v>
      </c>
      <c r="AI26" s="16">
        <v>1.5</v>
      </c>
      <c r="AJ26" s="16">
        <v>0</v>
      </c>
      <c r="AK26" s="16" t="s">
        <v>167</v>
      </c>
      <c r="AL26" s="16">
        <v>9.1000003814697266</v>
      </c>
      <c r="AM26" s="16" t="s">
        <v>18</v>
      </c>
      <c r="AN26" s="16">
        <v>37.700000762939453</v>
      </c>
      <c r="AO26" s="16" t="s">
        <v>18</v>
      </c>
      <c r="AP26" s="16" t="s">
        <v>18</v>
      </c>
      <c r="AQ26" s="16" t="s">
        <v>18</v>
      </c>
      <c r="AR26" s="16" t="s">
        <v>18</v>
      </c>
      <c r="AS26" s="16" t="s">
        <v>66</v>
      </c>
      <c r="AT26" s="16" t="s">
        <v>18</v>
      </c>
      <c r="AU26" s="16">
        <v>69</v>
      </c>
      <c r="AV26" s="16">
        <v>2</v>
      </c>
      <c r="AW26" s="16" t="s">
        <v>114</v>
      </c>
      <c r="AX26">
        <f>K26+L26+M26</f>
        <v>552.553</v>
      </c>
      <c r="AY26">
        <f>_xlfn.RANK.AVG(AX26,$AX$4:$AX$67,1)</f>
        <v>26</v>
      </c>
      <c r="AZ26" t="e">
        <f>_xlfn.RANK.AVG(R26,$R$4:$R$68,0)</f>
        <v>#VALUE!</v>
      </c>
      <c r="BA26">
        <f>IF(U26=$AZ$2,1,0)</f>
        <v>1</v>
      </c>
      <c r="BC26" t="e">
        <f>($BB$2*AY26)+($BC$2*AZ26)+($BD$2*-BA26)</f>
        <v>#VALUE!</v>
      </c>
      <c r="BD26">
        <f>_xlfn.RANK.AVG(AC26,$AC$4:$AC$68,0)</f>
        <v>43</v>
      </c>
      <c r="BE26">
        <f>_xlfn.RANK.AVG(AB26,$AB$4:$AB$68,0)</f>
        <v>32</v>
      </c>
      <c r="BF26">
        <f>_xlfn.RANK.AVG(Z26,$Z$4:$Z$68,0)</f>
        <v>10</v>
      </c>
      <c r="BG26">
        <f>_xlfn.RANK.AVG(AE26,$AE$4:$AE$68,0)</f>
        <v>4</v>
      </c>
      <c r="BH26">
        <f>($BF$2*BD26)+($BG$2*BE26)+($BH$2*BF26)+($BI$2*BG26)</f>
        <v>24.2</v>
      </c>
      <c r="BJ26">
        <f>_xlfn.RANK.AVG(AH26,$AH$4:$AH$67,0)</f>
        <v>33</v>
      </c>
      <c r="BK26">
        <f>_xlfn.RANK.AVG(AF26,$AF$4:$AF$67,0)</f>
        <v>44</v>
      </c>
      <c r="BL26">
        <f>$BK$2*BJ26+$BL$2*BK26</f>
        <v>39.6</v>
      </c>
      <c r="BM26" t="e">
        <f>(1/3)*BC26+(1/3)*BH26+(1/3)*BL26</f>
        <v>#VALUE!</v>
      </c>
    </row>
    <row r="27" spans="1:65">
      <c r="A27" s="17" t="s">
        <v>318</v>
      </c>
      <c r="B27" s="17" t="s">
        <v>319</v>
      </c>
      <c r="C27" s="18">
        <v>136158738062.09999</v>
      </c>
      <c r="D27" s="14">
        <v>357.8699951171875</v>
      </c>
      <c r="E27" s="14">
        <v>38.516925811767578</v>
      </c>
      <c r="F27" s="14">
        <v>19.771636205121325</v>
      </c>
      <c r="G27" s="14">
        <v>20497999872</v>
      </c>
      <c r="H27" s="14">
        <v>8.3400000333786011</v>
      </c>
      <c r="I27" s="16" t="s">
        <v>21</v>
      </c>
      <c r="J27" s="16" t="s">
        <v>29</v>
      </c>
      <c r="K27" s="15">
        <v>67.923000000000002</v>
      </c>
      <c r="L27" s="15">
        <v>125.248</v>
      </c>
      <c r="M27" s="15">
        <v>469.70600000000002</v>
      </c>
      <c r="N27" s="16" t="s">
        <v>118</v>
      </c>
      <c r="O27" s="15" t="s">
        <v>18</v>
      </c>
      <c r="P27" s="15" t="s">
        <v>18</v>
      </c>
      <c r="Q27" s="15" t="s">
        <v>167</v>
      </c>
      <c r="R27" s="15" t="s">
        <v>167</v>
      </c>
      <c r="S27" s="16" t="s">
        <v>114</v>
      </c>
      <c r="T27" s="16" t="s">
        <v>114</v>
      </c>
      <c r="U27" s="16" t="s">
        <v>18</v>
      </c>
      <c r="V27" s="16" t="s">
        <v>114</v>
      </c>
      <c r="W27" s="16">
        <v>10</v>
      </c>
      <c r="X27" s="16" t="s">
        <v>18</v>
      </c>
      <c r="Y27" s="16">
        <v>61.299999237060547</v>
      </c>
      <c r="Z27" s="16">
        <v>40</v>
      </c>
      <c r="AA27" s="16" t="s">
        <v>18</v>
      </c>
      <c r="AB27" s="16">
        <v>6.684657096862793</v>
      </c>
      <c r="AC27" s="16">
        <v>8.1248188018798828</v>
      </c>
      <c r="AD27" s="16">
        <v>8.0752925872802734</v>
      </c>
      <c r="AE27" s="16">
        <v>6.9322428703308105</v>
      </c>
      <c r="AF27" s="16">
        <v>5.3953003883361816</v>
      </c>
      <c r="AG27" s="16">
        <v>3</v>
      </c>
      <c r="AH27" s="16">
        <v>2.6376032829284668</v>
      </c>
      <c r="AI27" s="16">
        <v>9.6380090713500977</v>
      </c>
      <c r="AJ27" s="16">
        <v>7.6079273223876953</v>
      </c>
      <c r="AK27" s="16" t="s">
        <v>167</v>
      </c>
      <c r="AL27" s="16" t="s">
        <v>18</v>
      </c>
      <c r="AM27" s="16" t="s">
        <v>18</v>
      </c>
      <c r="AN27" s="16">
        <v>38.099998474121094</v>
      </c>
      <c r="AO27" s="16" t="s">
        <v>18</v>
      </c>
      <c r="AP27" s="16" t="s">
        <v>18</v>
      </c>
      <c r="AQ27" s="16" t="s">
        <v>114</v>
      </c>
      <c r="AR27" s="16" t="s">
        <v>18</v>
      </c>
      <c r="AS27" s="16" t="s">
        <v>69</v>
      </c>
      <c r="AT27" s="16" t="s">
        <v>18</v>
      </c>
      <c r="AU27" s="16">
        <v>88</v>
      </c>
      <c r="AV27" s="16">
        <v>6</v>
      </c>
      <c r="AW27" s="16" t="s">
        <v>114</v>
      </c>
      <c r="AX27">
        <f>K27+L27+M27</f>
        <v>662.87699999999995</v>
      </c>
      <c r="AY27">
        <f>_xlfn.RANK.AVG(AX27,$AX$4:$AX$67,1)</f>
        <v>31</v>
      </c>
      <c r="AZ27" t="e">
        <f>_xlfn.RANK.AVG(R27,$R$4:$R$68,0)</f>
        <v>#VALUE!</v>
      </c>
      <c r="BA27">
        <f>IF(U27=$AZ$2,1,0)</f>
        <v>0</v>
      </c>
      <c r="BC27" t="e">
        <f>($BB$2*AY27)+($BC$2*AZ27)+($BD$2*-BA27)</f>
        <v>#VALUE!</v>
      </c>
      <c r="BD27">
        <f>_xlfn.RANK.AVG(AC27,$AC$4:$AC$68,0)</f>
        <v>37</v>
      </c>
      <c r="BE27">
        <f>_xlfn.RANK.AVG(AB27,$AB$4:$AB$68,0)</f>
        <v>41</v>
      </c>
      <c r="BF27">
        <f>_xlfn.RANK.AVG(Z27,$Z$4:$Z$68,0)</f>
        <v>14.5</v>
      </c>
      <c r="BG27">
        <f>_xlfn.RANK.AVG(AE27,$AE$4:$AE$68,0)</f>
        <v>63</v>
      </c>
      <c r="BH27">
        <f>($BF$2*BD27)+($BG$2*BE27)+($BH$2*BF27)+($BI$2*BG27)</f>
        <v>37.575000000000003</v>
      </c>
      <c r="BJ27">
        <f>_xlfn.RANK.AVG(AH27,$AH$4:$AH$67,0)</f>
        <v>41.5</v>
      </c>
      <c r="BK27">
        <f>_xlfn.RANK.AVG(AF27,$AF$4:$AF$67,0)</f>
        <v>26.5</v>
      </c>
      <c r="BL27">
        <f>$BK$2*BJ27+$BL$2*BK27</f>
        <v>32.5</v>
      </c>
      <c r="BM27" t="e">
        <f>(1/3)*BC27+(1/3)*BH27+(1/3)*BL27</f>
        <v>#VALUE!</v>
      </c>
    </row>
    <row r="28" spans="1:65">
      <c r="A28" s="17" t="s">
        <v>349</v>
      </c>
      <c r="B28" s="17" t="s">
        <v>350</v>
      </c>
      <c r="C28" s="18">
        <v>120648045846.89998</v>
      </c>
      <c r="D28" s="14">
        <v>518.53997802734375</v>
      </c>
      <c r="E28" s="14">
        <v>16.281566619873047</v>
      </c>
      <c r="F28" s="14">
        <v>10.320018937768328</v>
      </c>
      <c r="G28" s="14">
        <v>171339997184</v>
      </c>
      <c r="H28" s="14">
        <v>25.309999942779541</v>
      </c>
      <c r="I28" s="16" t="s">
        <v>21</v>
      </c>
      <c r="J28" s="16" t="s">
        <v>41</v>
      </c>
      <c r="K28" s="15">
        <v>16.63</v>
      </c>
      <c r="L28" s="15">
        <v>100.218</v>
      </c>
      <c r="M28" s="15">
        <v>10223.802</v>
      </c>
      <c r="N28" s="16" t="s">
        <v>118</v>
      </c>
      <c r="O28" s="15" t="s">
        <v>18</v>
      </c>
      <c r="P28" s="15" t="s">
        <v>18</v>
      </c>
      <c r="Q28" s="15" t="s">
        <v>167</v>
      </c>
      <c r="R28" s="15">
        <v>9.2269353866577148</v>
      </c>
      <c r="S28" s="16" t="s">
        <v>18</v>
      </c>
      <c r="T28" s="16" t="s">
        <v>18</v>
      </c>
      <c r="U28" s="16" t="s">
        <v>18</v>
      </c>
      <c r="V28" s="16" t="s">
        <v>18</v>
      </c>
      <c r="W28" s="16">
        <v>11</v>
      </c>
      <c r="X28" s="16" t="s">
        <v>18</v>
      </c>
      <c r="Y28" s="16">
        <v>64.090896606445313</v>
      </c>
      <c r="Z28" s="16">
        <v>45.454498291015625</v>
      </c>
      <c r="AA28" s="16" t="s">
        <v>18</v>
      </c>
      <c r="AB28" s="16">
        <v>8.3738842010498047</v>
      </c>
      <c r="AC28" s="16">
        <v>8.8289728164672852</v>
      </c>
      <c r="AD28" s="16">
        <v>6.1870260238647461</v>
      </c>
      <c r="AE28" s="16">
        <v>8.5906658172607422</v>
      </c>
      <c r="AF28" s="16">
        <v>8.3686361312866211</v>
      </c>
      <c r="AG28" s="16" t="s">
        <v>167</v>
      </c>
      <c r="AH28" s="16" t="s">
        <v>167</v>
      </c>
      <c r="AI28" s="16">
        <v>2</v>
      </c>
      <c r="AJ28" s="16" t="s">
        <v>167</v>
      </c>
      <c r="AK28" s="16" t="s">
        <v>167</v>
      </c>
      <c r="AL28" s="16" t="s">
        <v>18</v>
      </c>
      <c r="AM28" s="16">
        <v>0.4935064935064935</v>
      </c>
      <c r="AN28" s="16">
        <v>77</v>
      </c>
      <c r="AO28" s="16" t="s">
        <v>18</v>
      </c>
      <c r="AP28" s="16" t="s">
        <v>18</v>
      </c>
      <c r="AQ28" s="16" t="s">
        <v>18</v>
      </c>
      <c r="AR28" s="16" t="s">
        <v>18</v>
      </c>
      <c r="AS28" s="16" t="s">
        <v>67</v>
      </c>
      <c r="AT28" s="16" t="s">
        <v>18</v>
      </c>
      <c r="AU28" s="16">
        <v>97</v>
      </c>
      <c r="AV28" s="16">
        <v>1</v>
      </c>
      <c r="AW28" s="16" t="s">
        <v>18</v>
      </c>
      <c r="AX28">
        <f>K28+L28+M28</f>
        <v>10340.65</v>
      </c>
      <c r="AY28">
        <f>_xlfn.RANK.AVG(AX28,$AX$4:$AX$67,1)</f>
        <v>55</v>
      </c>
      <c r="AZ28">
        <f>_xlfn.RANK.AVG(R28,$R$4:$R$68,0)</f>
        <v>3</v>
      </c>
      <c r="BA28">
        <f>IF(U28=$AZ$2,1,0)</f>
        <v>0</v>
      </c>
      <c r="BC28">
        <f>($BB$2*AY28)+($BC$2*AZ28)+($BD$2*-BA28)</f>
        <v>22.9</v>
      </c>
      <c r="BD28">
        <f>_xlfn.RANK.AVG(AC28,$AC$4:$AC$68,0)</f>
        <v>8</v>
      </c>
      <c r="BE28">
        <f>_xlfn.RANK.AVG(AB28,$AB$4:$AB$68,0)</f>
        <v>2</v>
      </c>
      <c r="BF28">
        <f>_xlfn.RANK.AVG(Z28,$Z$4:$Z$68,0)</f>
        <v>6</v>
      </c>
      <c r="BG28">
        <f>_xlfn.RANK.AVG(AE28,$AE$4:$AE$68,0)</f>
        <v>17</v>
      </c>
      <c r="BH28">
        <f>($BF$2*BD28)+($BG$2*BE28)+($BH$2*BF28)+($BI$2*BG28)</f>
        <v>7.8000000000000007</v>
      </c>
      <c r="BJ28" t="e">
        <f>_xlfn.RANK.AVG(AH28,$AH$4:$AH$67,0)</f>
        <v>#VALUE!</v>
      </c>
      <c r="BK28">
        <f>_xlfn.RANK.AVG(AF28,$AF$4:$AF$67,0)</f>
        <v>4.5</v>
      </c>
      <c r="BL28" t="e">
        <f>$BK$2*BJ28+$BL$2*BK28</f>
        <v>#VALUE!</v>
      </c>
      <c r="BM28" t="e">
        <f>(1/3)*BC28+(1/3)*BH28+(1/3)*BL28</f>
        <v>#VALUE!</v>
      </c>
    </row>
    <row r="29" spans="1:65">
      <c r="A29" s="17" t="s">
        <v>355</v>
      </c>
      <c r="B29" s="17" t="s">
        <v>356</v>
      </c>
      <c r="C29" s="18">
        <v>115719734273.85001</v>
      </c>
      <c r="D29" s="14">
        <v>87.150001525878906</v>
      </c>
      <c r="E29" s="14">
        <v>20.649614334106445</v>
      </c>
      <c r="F29" s="14">
        <v>6.6653836482004403</v>
      </c>
      <c r="G29" s="14">
        <v>32319000064</v>
      </c>
      <c r="H29" s="14">
        <v>3.1499999761581421</v>
      </c>
      <c r="I29" s="16" t="s">
        <v>21</v>
      </c>
      <c r="J29" s="16" t="s">
        <v>29</v>
      </c>
      <c r="K29" s="15">
        <v>120.413</v>
      </c>
      <c r="L29" s="15">
        <v>191.96700000000001</v>
      </c>
      <c r="M29" s="15">
        <v>320.93</v>
      </c>
      <c r="N29" s="16" t="s">
        <v>122</v>
      </c>
      <c r="O29" s="15" t="s">
        <v>18</v>
      </c>
      <c r="P29" s="15" t="s">
        <v>18</v>
      </c>
      <c r="Q29" s="15" t="s">
        <v>167</v>
      </c>
      <c r="R29" s="15" t="s">
        <v>167</v>
      </c>
      <c r="S29" s="16" t="s">
        <v>114</v>
      </c>
      <c r="T29" s="16" t="s">
        <v>114</v>
      </c>
      <c r="U29" s="16" t="s">
        <v>114</v>
      </c>
      <c r="V29" s="16" t="s">
        <v>114</v>
      </c>
      <c r="W29" s="16">
        <v>11</v>
      </c>
      <c r="X29" s="16">
        <v>90.909103393554688</v>
      </c>
      <c r="Y29" s="16">
        <v>62.090900421142578</v>
      </c>
      <c r="Z29" s="16">
        <v>36.363601684570313</v>
      </c>
      <c r="AA29" s="16">
        <v>75</v>
      </c>
      <c r="AB29" s="16">
        <v>7.3642191886901855</v>
      </c>
      <c r="AC29" s="16">
        <v>7.3123822212219238</v>
      </c>
      <c r="AD29" s="16">
        <v>6.5986108779907227</v>
      </c>
      <c r="AE29" s="16">
        <v>8.158656120300293</v>
      </c>
      <c r="AF29" s="16">
        <v>6.1966943740844727</v>
      </c>
      <c r="AG29" s="16">
        <v>3</v>
      </c>
      <c r="AH29" s="16">
        <v>6.9810276031494141</v>
      </c>
      <c r="AI29" s="16">
        <v>2.25</v>
      </c>
      <c r="AJ29" s="16">
        <v>8.0951900482177734</v>
      </c>
      <c r="AK29" s="16" t="s">
        <v>167</v>
      </c>
      <c r="AL29" s="16">
        <v>17</v>
      </c>
      <c r="AM29" s="16">
        <v>0.79607840145335473</v>
      </c>
      <c r="AN29" s="16">
        <v>51</v>
      </c>
      <c r="AO29" s="16">
        <v>9</v>
      </c>
      <c r="AP29" s="16">
        <v>0</v>
      </c>
      <c r="AQ29" s="16" t="s">
        <v>115</v>
      </c>
      <c r="AR29" s="16" t="s">
        <v>18</v>
      </c>
      <c r="AS29" s="16" t="s">
        <v>69</v>
      </c>
      <c r="AT29" s="16">
        <v>63.736042651644709</v>
      </c>
      <c r="AU29" s="16">
        <v>97</v>
      </c>
      <c r="AV29" s="16">
        <v>6</v>
      </c>
      <c r="AW29" s="16" t="s">
        <v>114</v>
      </c>
      <c r="AX29">
        <f>K29+L29+M29</f>
        <v>633.30999999999995</v>
      </c>
      <c r="AY29">
        <f>_xlfn.RANK.AVG(AX29,$AX$4:$AX$67,1)</f>
        <v>30</v>
      </c>
      <c r="AZ29" t="e">
        <f>_xlfn.RANK.AVG(R29,$R$4:$R$68,0)</f>
        <v>#VALUE!</v>
      </c>
      <c r="BA29">
        <f>IF(U29=$AZ$2,1,0)</f>
        <v>1</v>
      </c>
      <c r="BC29" t="e">
        <f>($BB$2*AY29)+($BC$2*AZ29)+($BD$2*-BA29)</f>
        <v>#VALUE!</v>
      </c>
      <c r="BD29">
        <f>_xlfn.RANK.AVG(AC29,$AC$4:$AC$68,0)</f>
        <v>57</v>
      </c>
      <c r="BE29">
        <f>_xlfn.RANK.AVG(AB29,$AB$4:$AB$68,0)</f>
        <v>22</v>
      </c>
      <c r="BF29">
        <f>_xlfn.RANK.AVG(Z29,$Z$4:$Z$68,0)</f>
        <v>24.5</v>
      </c>
      <c r="BG29">
        <f>_xlfn.RANK.AVG(AE29,$AE$4:$AE$68,0)</f>
        <v>36</v>
      </c>
      <c r="BH29">
        <f>($BF$2*BD29)+($BG$2*BE29)+($BH$2*BF29)+($BI$2*BG29)</f>
        <v>35.924999999999997</v>
      </c>
      <c r="BJ29">
        <f>_xlfn.RANK.AVG(AH29,$AH$4:$AH$67,0)</f>
        <v>10</v>
      </c>
      <c r="BK29">
        <f>_xlfn.RANK.AVG(AF29,$AF$4:$AF$67,0)</f>
        <v>18</v>
      </c>
      <c r="BL29">
        <f>$BK$2*BJ29+$BL$2*BK29</f>
        <v>14.799999999999999</v>
      </c>
      <c r="BM29" t="e">
        <f>(1/3)*BC29+(1/3)*BH29+(1/3)*BL29</f>
        <v>#VALUE!</v>
      </c>
    </row>
    <row r="30" spans="1:65">
      <c r="A30" s="17" t="s">
        <v>375</v>
      </c>
      <c r="B30" s="17" t="s">
        <v>376</v>
      </c>
      <c r="C30" s="18">
        <v>103017900658.75999</v>
      </c>
      <c r="D30" s="14">
        <v>363.19000244140625</v>
      </c>
      <c r="E30" s="14">
        <v>9.3919343948364258</v>
      </c>
      <c r="F30" s="14">
        <v>21.796013289580539</v>
      </c>
      <c r="G30" s="14">
        <v>195264995328</v>
      </c>
      <c r="H30" s="14">
        <v>17.520000219345093</v>
      </c>
      <c r="I30" s="16" t="s">
        <v>21</v>
      </c>
      <c r="J30" s="16" t="s">
        <v>41</v>
      </c>
      <c r="K30" s="15">
        <v>16.469000000000001</v>
      </c>
      <c r="L30" s="15">
        <v>104.59699999999999</v>
      </c>
      <c r="M30" s="15">
        <v>42.895000000000003</v>
      </c>
      <c r="N30" s="16" t="s">
        <v>118</v>
      </c>
      <c r="O30" s="15" t="s">
        <v>18</v>
      </c>
      <c r="P30" s="15" t="s">
        <v>18</v>
      </c>
      <c r="Q30" s="15" t="s">
        <v>167</v>
      </c>
      <c r="R30" s="15">
        <v>9.5679483413696289</v>
      </c>
      <c r="S30" s="16" t="s">
        <v>18</v>
      </c>
      <c r="T30" s="16" t="s">
        <v>18</v>
      </c>
      <c r="U30" s="16" t="s">
        <v>18</v>
      </c>
      <c r="V30" s="16" t="s">
        <v>18</v>
      </c>
      <c r="W30" s="16">
        <v>12</v>
      </c>
      <c r="X30" s="16">
        <v>91.666702270507813</v>
      </c>
      <c r="Y30" s="16">
        <v>62.083301544189453</v>
      </c>
      <c r="Z30" s="16">
        <v>33.333301544189453</v>
      </c>
      <c r="AA30" s="16">
        <v>97</v>
      </c>
      <c r="AB30" s="16">
        <v>7.0493021011352539</v>
      </c>
      <c r="AC30" s="16">
        <v>8.2468748092651367</v>
      </c>
      <c r="AD30" s="16">
        <v>6.4327812194824219</v>
      </c>
      <c r="AE30" s="16">
        <v>8.5738563537597656</v>
      </c>
      <c r="AF30" s="16">
        <v>1.5</v>
      </c>
      <c r="AG30" s="16">
        <v>3</v>
      </c>
      <c r="AH30" s="16" t="s">
        <v>167</v>
      </c>
      <c r="AI30" s="16" t="s">
        <v>167</v>
      </c>
      <c r="AJ30" s="16" t="s">
        <v>167</v>
      </c>
      <c r="AK30" s="16" t="s">
        <v>167</v>
      </c>
      <c r="AL30" s="16" t="s">
        <v>18</v>
      </c>
      <c r="AM30" s="16" t="s">
        <v>18</v>
      </c>
      <c r="AN30" s="16">
        <v>71</v>
      </c>
      <c r="AO30" s="16" t="s">
        <v>18</v>
      </c>
      <c r="AP30" s="16" t="s">
        <v>18</v>
      </c>
      <c r="AQ30" s="16" t="s">
        <v>18</v>
      </c>
      <c r="AR30" s="16" t="s">
        <v>18</v>
      </c>
      <c r="AS30" s="16" t="s">
        <v>67</v>
      </c>
      <c r="AT30" s="16" t="s">
        <v>18</v>
      </c>
      <c r="AU30" s="16">
        <v>98</v>
      </c>
      <c r="AV30" s="16">
        <v>3</v>
      </c>
      <c r="AW30" s="16" t="s">
        <v>18</v>
      </c>
      <c r="AX30">
        <f>K30+L30+M30</f>
        <v>163.96100000000001</v>
      </c>
      <c r="AY30">
        <f>_xlfn.RANK.AVG(AX30,$AX$4:$AX$67,1)</f>
        <v>11</v>
      </c>
      <c r="AZ30">
        <f>_xlfn.RANK.AVG(R30,$R$4:$R$68,0)</f>
        <v>1</v>
      </c>
      <c r="BA30">
        <f>IF(U30=$AZ$2,1,0)</f>
        <v>0</v>
      </c>
      <c r="BC30">
        <f>($BB$2*AY30)+($BC$2*AZ30)+($BD$2*-BA30)</f>
        <v>4.7</v>
      </c>
      <c r="BD30">
        <f>_xlfn.RANK.AVG(AC30,$AC$4:$AC$68,0)</f>
        <v>31</v>
      </c>
      <c r="BE30">
        <f>_xlfn.RANK.AVG(AB30,$AB$4:$AB$68,0)</f>
        <v>33</v>
      </c>
      <c r="BF30">
        <f>_xlfn.RANK.AVG(Z30,$Z$4:$Z$68,0)</f>
        <v>37.5</v>
      </c>
      <c r="BG30">
        <f>_xlfn.RANK.AVG(AE30,$AE$4:$AE$68,0)</f>
        <v>21</v>
      </c>
      <c r="BH30">
        <f>($BF$2*BD30)+($BG$2*BE30)+($BH$2*BF30)+($BI$2*BG30)</f>
        <v>31.124999999999996</v>
      </c>
      <c r="BJ30" t="e">
        <f>_xlfn.RANK.AVG(AH30,$AH$4:$AH$67,0)</f>
        <v>#VALUE!</v>
      </c>
      <c r="BK30">
        <f>_xlfn.RANK.AVG(AF30,$AF$4:$AF$67,0)</f>
        <v>50</v>
      </c>
      <c r="BL30" t="e">
        <f>$BK$2*BJ30+$BL$2*BK30</f>
        <v>#VALUE!</v>
      </c>
      <c r="BM30" t="e">
        <f>(1/3)*BC30+(1/3)*BH30+(1/3)*BL30</f>
        <v>#VALUE!</v>
      </c>
    </row>
    <row r="31" spans="1:65">
      <c r="A31" s="17" t="s">
        <v>381</v>
      </c>
      <c r="B31" s="17" t="s">
        <v>382</v>
      </c>
      <c r="C31" s="18">
        <v>100673135329.59</v>
      </c>
      <c r="D31" s="14">
        <v>68.489997863769531</v>
      </c>
      <c r="E31" s="14">
        <v>44.583370208740234</v>
      </c>
      <c r="F31" s="14">
        <v>18.47430589305057</v>
      </c>
      <c r="G31" s="14">
        <v>14240000000</v>
      </c>
      <c r="H31" s="14">
        <v>1.0700000077486038</v>
      </c>
      <c r="I31" s="16" t="s">
        <v>21</v>
      </c>
      <c r="J31" s="16" t="s">
        <v>29</v>
      </c>
      <c r="K31" s="15">
        <v>66.415999999999997</v>
      </c>
      <c r="L31" s="15">
        <v>72.042000000000002</v>
      </c>
      <c r="M31" s="15">
        <v>1915.104</v>
      </c>
      <c r="N31" s="16" t="s">
        <v>118</v>
      </c>
      <c r="O31" s="15" t="s">
        <v>18</v>
      </c>
      <c r="P31" s="15" t="s">
        <v>18</v>
      </c>
      <c r="Q31" s="15" t="s">
        <v>167</v>
      </c>
      <c r="R31" s="15" t="s">
        <v>167</v>
      </c>
      <c r="S31" s="16" t="s">
        <v>18</v>
      </c>
      <c r="T31" s="16" t="s">
        <v>18</v>
      </c>
      <c r="U31" s="16" t="s">
        <v>18</v>
      </c>
      <c r="V31" s="16" t="s">
        <v>18</v>
      </c>
      <c r="W31" s="16">
        <v>11</v>
      </c>
      <c r="X31" s="16">
        <v>90.909103393554688</v>
      </c>
      <c r="Y31" s="16">
        <v>63.454498291015625</v>
      </c>
      <c r="Z31" s="16">
        <v>36.363601684570313</v>
      </c>
      <c r="AA31" s="16">
        <v>75</v>
      </c>
      <c r="AB31" s="16">
        <v>6.5853347778320313</v>
      </c>
      <c r="AC31" s="16">
        <v>7.9457440376281738</v>
      </c>
      <c r="AD31" s="16">
        <v>5.685183048248291</v>
      </c>
      <c r="AE31" s="16">
        <v>8.5792102813720703</v>
      </c>
      <c r="AF31" s="16">
        <v>6.6348066329956055</v>
      </c>
      <c r="AG31" s="16">
        <v>3</v>
      </c>
      <c r="AH31" s="16">
        <v>7.3673572540283203</v>
      </c>
      <c r="AI31" s="16">
        <v>2.25</v>
      </c>
      <c r="AJ31" s="16">
        <v>10</v>
      </c>
      <c r="AK31" s="16" t="s">
        <v>167</v>
      </c>
      <c r="AL31" s="16" t="s">
        <v>18</v>
      </c>
      <c r="AM31" s="16" t="s">
        <v>18</v>
      </c>
      <c r="AN31" s="16">
        <v>49</v>
      </c>
      <c r="AO31" s="16" t="s">
        <v>18</v>
      </c>
      <c r="AP31" s="16" t="s">
        <v>18</v>
      </c>
      <c r="AQ31" s="16" t="s">
        <v>18</v>
      </c>
      <c r="AR31" s="16" t="s">
        <v>18</v>
      </c>
      <c r="AS31" s="16" t="s">
        <v>69</v>
      </c>
      <c r="AT31" s="16" t="s">
        <v>18</v>
      </c>
      <c r="AU31" s="16">
        <v>94</v>
      </c>
      <c r="AV31" s="16">
        <v>9</v>
      </c>
      <c r="AW31" s="16" t="s">
        <v>18</v>
      </c>
      <c r="AX31">
        <f>K31+L31+M31</f>
        <v>2053.5619999999999</v>
      </c>
      <c r="AY31">
        <f>_xlfn.RANK.AVG(AX31,$AX$4:$AX$67,1)</f>
        <v>46</v>
      </c>
      <c r="AZ31" t="e">
        <f>_xlfn.RANK.AVG(R31,$R$4:$R$68,0)</f>
        <v>#VALUE!</v>
      </c>
      <c r="BA31">
        <f>IF(U31=$AZ$2,1,0)</f>
        <v>0</v>
      </c>
      <c r="BC31" t="e">
        <f>($BB$2*AY31)+($BC$2*AZ31)+($BD$2*-BA31)</f>
        <v>#VALUE!</v>
      </c>
      <c r="BD31">
        <f>_xlfn.RANK.AVG(AC31,$AC$4:$AC$68,0)</f>
        <v>41</v>
      </c>
      <c r="BE31">
        <f>_xlfn.RANK.AVG(AB31,$AB$4:$AB$68,0)</f>
        <v>43</v>
      </c>
      <c r="BF31">
        <f>_xlfn.RANK.AVG(Z31,$Z$4:$Z$68,0)</f>
        <v>24.5</v>
      </c>
      <c r="BG31">
        <f>_xlfn.RANK.AVG(AE31,$AE$4:$AE$68,0)</f>
        <v>18</v>
      </c>
      <c r="BH31">
        <f>($BF$2*BD31)+($BG$2*BE31)+($BH$2*BF31)+($BI$2*BG31)</f>
        <v>32.774999999999999</v>
      </c>
      <c r="BJ31">
        <f>_xlfn.RANK.AVG(AH31,$AH$4:$AH$67,0)</f>
        <v>7</v>
      </c>
      <c r="BK31">
        <f>_xlfn.RANK.AVG(AF31,$AF$4:$AF$67,0)</f>
        <v>17</v>
      </c>
      <c r="BL31">
        <f>$BK$2*BJ31+$BL$2*BK31</f>
        <v>13</v>
      </c>
      <c r="BM31" t="e">
        <f>(1/3)*BC31+(1/3)*BH31+(1/3)*BL31</f>
        <v>#VALUE!</v>
      </c>
    </row>
    <row r="32" spans="1:65">
      <c r="A32" s="17" t="s">
        <v>383</v>
      </c>
      <c r="B32" s="17" t="s">
        <v>384</v>
      </c>
      <c r="C32" s="18">
        <v>100373936347.28</v>
      </c>
      <c r="D32" s="14">
        <v>79.760002136230469</v>
      </c>
      <c r="E32" s="14">
        <v>10.515164375305176</v>
      </c>
      <c r="F32" s="14">
        <v>1.9305996951140658</v>
      </c>
      <c r="G32" s="14">
        <v>357775998976</v>
      </c>
      <c r="H32" s="14">
        <v>6.4900000095367432</v>
      </c>
      <c r="I32" s="16" t="s">
        <v>21</v>
      </c>
      <c r="J32" s="16" t="s">
        <v>41</v>
      </c>
      <c r="K32" s="15">
        <v>258.27800000000002</v>
      </c>
      <c r="L32" s="15">
        <v>963.524</v>
      </c>
      <c r="M32" s="15">
        <v>16971.09</v>
      </c>
      <c r="N32" s="16" t="s">
        <v>118</v>
      </c>
      <c r="O32" s="15" t="s">
        <v>18</v>
      </c>
      <c r="P32" s="15" t="s">
        <v>18</v>
      </c>
      <c r="Q32" s="15" t="s">
        <v>167</v>
      </c>
      <c r="R32" s="15">
        <v>4.1053671836853027</v>
      </c>
      <c r="S32" s="16" t="s">
        <v>18</v>
      </c>
      <c r="T32" s="16" t="s">
        <v>18</v>
      </c>
      <c r="U32" s="16" t="s">
        <v>18</v>
      </c>
      <c r="V32" s="16" t="s">
        <v>18</v>
      </c>
      <c r="W32" s="16">
        <v>13</v>
      </c>
      <c r="X32" s="16" t="s">
        <v>18</v>
      </c>
      <c r="Y32" s="16">
        <v>66.769203186035156</v>
      </c>
      <c r="Z32" s="16">
        <v>38.461498260498047</v>
      </c>
      <c r="AA32" s="16" t="s">
        <v>18</v>
      </c>
      <c r="AB32" s="16">
        <v>8.2891340255737305</v>
      </c>
      <c r="AC32" s="16">
        <v>8.7692832946777344</v>
      </c>
      <c r="AD32" s="16">
        <v>8.1351871490478516</v>
      </c>
      <c r="AE32" s="16">
        <v>9.221409797668457</v>
      </c>
      <c r="AF32" s="16">
        <v>1.5</v>
      </c>
      <c r="AG32" s="16">
        <v>3</v>
      </c>
      <c r="AH32" s="16" t="s">
        <v>167</v>
      </c>
      <c r="AI32" s="16" t="s">
        <v>167</v>
      </c>
      <c r="AJ32" s="16" t="s">
        <v>167</v>
      </c>
      <c r="AK32" s="16" t="s">
        <v>167</v>
      </c>
      <c r="AL32" s="16" t="s">
        <v>18</v>
      </c>
      <c r="AM32" s="16" t="s">
        <v>18</v>
      </c>
      <c r="AN32" s="16" t="s">
        <v>18</v>
      </c>
      <c r="AO32" s="16" t="s">
        <v>18</v>
      </c>
      <c r="AP32" s="16" t="s">
        <v>18</v>
      </c>
      <c r="AQ32" s="16" t="s">
        <v>18</v>
      </c>
      <c r="AR32" s="16" t="s">
        <v>18</v>
      </c>
      <c r="AS32" s="16" t="s">
        <v>69</v>
      </c>
      <c r="AT32" s="16" t="s">
        <v>18</v>
      </c>
      <c r="AU32" s="16">
        <v>98</v>
      </c>
      <c r="AV32" s="16">
        <v>1</v>
      </c>
      <c r="AW32" s="16" t="s">
        <v>18</v>
      </c>
      <c r="AX32">
        <f>K32+L32+M32</f>
        <v>18192.892</v>
      </c>
      <c r="AY32">
        <f>_xlfn.RANK.AVG(AX32,$AX$4:$AX$67,1)</f>
        <v>61</v>
      </c>
      <c r="AZ32">
        <f>_xlfn.RANK.AVG(R32,$R$4:$R$68,0)</f>
        <v>28</v>
      </c>
      <c r="BA32">
        <f>IF(U32=$AZ$2,1,0)</f>
        <v>0</v>
      </c>
      <c r="BC32">
        <f>($BB$2*AY32)+($BC$2*AZ32)+($BD$2*-BA32)</f>
        <v>32.800000000000004</v>
      </c>
      <c r="BD32">
        <f>_xlfn.RANK.AVG(AC32,$AC$4:$AC$68,0)</f>
        <v>9</v>
      </c>
      <c r="BE32">
        <f>_xlfn.RANK.AVG(AB32,$AB$4:$AB$68,0)</f>
        <v>3</v>
      </c>
      <c r="BF32">
        <f>_xlfn.RANK.AVG(Z32,$Z$4:$Z$68,0)</f>
        <v>18.5</v>
      </c>
      <c r="BG32">
        <f>_xlfn.RANK.AVG(AE32,$AE$4:$AE$68,0)</f>
        <v>8</v>
      </c>
      <c r="BH32">
        <f>($BF$2*BD32)+($BG$2*BE32)+($BH$2*BF32)+($BI$2*BG32)</f>
        <v>9.6749999999999989</v>
      </c>
      <c r="BJ32" t="e">
        <f>_xlfn.RANK.AVG(AH32,$AH$4:$AH$67,0)</f>
        <v>#VALUE!</v>
      </c>
      <c r="BK32">
        <f>_xlfn.RANK.AVG(AF32,$AF$4:$AF$67,0)</f>
        <v>50</v>
      </c>
      <c r="BL32" t="e">
        <f>$BK$2*BJ32+$BL$2*BK32</f>
        <v>#VALUE!</v>
      </c>
      <c r="BM32" t="e">
        <f>(1/3)*BC32+(1/3)*BH32+(1/3)*BL32</f>
        <v>#VALUE!</v>
      </c>
    </row>
    <row r="33" spans="1:65">
      <c r="A33" s="17" t="s">
        <v>450</v>
      </c>
      <c r="B33" s="17" t="s">
        <v>451</v>
      </c>
      <c r="C33" s="18">
        <v>71488857308.400009</v>
      </c>
      <c r="D33" s="14">
        <v>247.44999694824219</v>
      </c>
      <c r="E33" s="14">
        <v>21.477832794189453</v>
      </c>
      <c r="F33" s="14">
        <v>1.8903731594555939</v>
      </c>
      <c r="G33" s="14">
        <v>19492000256</v>
      </c>
      <c r="H33" s="14">
        <v>4.25</v>
      </c>
      <c r="I33" s="16" t="s">
        <v>21</v>
      </c>
      <c r="J33" s="16" t="s">
        <v>29</v>
      </c>
      <c r="K33" s="15">
        <v>152.74</v>
      </c>
      <c r="L33" s="15">
        <v>431.346</v>
      </c>
      <c r="M33" s="15">
        <v>5405.692</v>
      </c>
      <c r="N33" s="16" t="s">
        <v>118</v>
      </c>
      <c r="O33" s="15" t="s">
        <v>18</v>
      </c>
      <c r="P33" s="15" t="s">
        <v>18</v>
      </c>
      <c r="Q33" s="15" t="s">
        <v>167</v>
      </c>
      <c r="R33" s="15" t="s">
        <v>167</v>
      </c>
      <c r="S33" s="16" t="s">
        <v>18</v>
      </c>
      <c r="T33" s="16" t="s">
        <v>18</v>
      </c>
      <c r="U33" s="16" t="s">
        <v>18</v>
      </c>
      <c r="V33" s="16" t="s">
        <v>18</v>
      </c>
      <c r="W33" s="16">
        <v>11</v>
      </c>
      <c r="X33" s="16">
        <v>91.666702270507813</v>
      </c>
      <c r="Y33" s="16">
        <v>63.818199157714844</v>
      </c>
      <c r="Z33" s="16">
        <v>36.363601684570313</v>
      </c>
      <c r="AA33" s="16">
        <v>75</v>
      </c>
      <c r="AB33" s="16">
        <v>7.1200752258300781</v>
      </c>
      <c r="AC33" s="16">
        <v>8.6019725799560547</v>
      </c>
      <c r="AD33" s="16">
        <v>7.1154823303222656</v>
      </c>
      <c r="AE33" s="16">
        <v>8.1883029937744141</v>
      </c>
      <c r="AF33" s="16">
        <v>3.3138182163238525</v>
      </c>
      <c r="AG33" s="16">
        <v>3</v>
      </c>
      <c r="AH33" s="16">
        <v>7.7608461380004883</v>
      </c>
      <c r="AI33" s="16">
        <v>2.25</v>
      </c>
      <c r="AJ33" s="16">
        <v>3</v>
      </c>
      <c r="AK33" s="16" t="s">
        <v>167</v>
      </c>
      <c r="AL33" s="16" t="s">
        <v>18</v>
      </c>
      <c r="AM33" s="16" t="s">
        <v>18</v>
      </c>
      <c r="AN33" s="16" t="s">
        <v>18</v>
      </c>
      <c r="AO33" s="16" t="s">
        <v>18</v>
      </c>
      <c r="AP33" s="16" t="s">
        <v>18</v>
      </c>
      <c r="AQ33" s="16" t="s">
        <v>114</v>
      </c>
      <c r="AR33" s="16" t="s">
        <v>18</v>
      </c>
      <c r="AS33" s="16" t="s">
        <v>69</v>
      </c>
      <c r="AT33" s="16" t="s">
        <v>18</v>
      </c>
      <c r="AU33" s="16">
        <v>93</v>
      </c>
      <c r="AV33" s="16">
        <v>3</v>
      </c>
      <c r="AW33" s="16" t="s">
        <v>18</v>
      </c>
      <c r="AX33">
        <f>K33+L33+M33</f>
        <v>5989.7780000000002</v>
      </c>
      <c r="AY33">
        <f>_xlfn.RANK.AVG(AX33,$AX$4:$AX$67,1)</f>
        <v>53</v>
      </c>
      <c r="AZ33" t="e">
        <f>_xlfn.RANK.AVG(R33,$R$4:$R$68,0)</f>
        <v>#VALUE!</v>
      </c>
      <c r="BA33">
        <f>IF(U33=$AZ$2,1,0)</f>
        <v>0</v>
      </c>
      <c r="BC33" t="e">
        <f>($BB$2*AY33)+($BC$2*AZ33)+($BD$2*-BA33)</f>
        <v>#VALUE!</v>
      </c>
      <c r="BD33">
        <f>_xlfn.RANK.AVG(AC33,$AC$4:$AC$68,0)</f>
        <v>14</v>
      </c>
      <c r="BE33">
        <f>_xlfn.RANK.AVG(AB33,$AB$4:$AB$68,0)</f>
        <v>31</v>
      </c>
      <c r="BF33">
        <f>_xlfn.RANK.AVG(Z33,$Z$4:$Z$68,0)</f>
        <v>24.5</v>
      </c>
      <c r="BG33">
        <f>_xlfn.RANK.AVG(AE33,$AE$4:$AE$68,0)</f>
        <v>35</v>
      </c>
      <c r="BH33">
        <f>($BF$2*BD33)+($BG$2*BE33)+($BH$2*BF33)+($BI$2*BG33)</f>
        <v>25.074999999999999</v>
      </c>
      <c r="BJ33">
        <f>_xlfn.RANK.AVG(AH33,$AH$4:$AH$67,0)</f>
        <v>5</v>
      </c>
      <c r="BK33">
        <f>_xlfn.RANK.AVG(AF33,$AF$4:$AF$67,0)</f>
        <v>38</v>
      </c>
      <c r="BL33">
        <f>$BK$2*BJ33+$BL$2*BK33</f>
        <v>24.8</v>
      </c>
      <c r="BM33" t="e">
        <f>(1/3)*BC33+(1/3)*BH33+(1/3)*BL33</f>
        <v>#VALUE!</v>
      </c>
    </row>
    <row r="34" spans="1:65">
      <c r="A34" s="17" t="s">
        <v>458</v>
      </c>
      <c r="B34" s="17" t="s">
        <v>459</v>
      </c>
      <c r="C34" s="18">
        <v>70546538339.100006</v>
      </c>
      <c r="D34" s="14">
        <v>536.8499755859375</v>
      </c>
      <c r="E34" s="14">
        <v>22.815788269042969</v>
      </c>
      <c r="F34" s="14">
        <v>16.093204797414828</v>
      </c>
      <c r="G34" s="14">
        <v>301505994752</v>
      </c>
      <c r="H34" s="14">
        <v>22.21999979019165</v>
      </c>
      <c r="I34" s="16" t="s">
        <v>21</v>
      </c>
      <c r="J34" s="16" t="s">
        <v>41</v>
      </c>
      <c r="K34" s="15">
        <v>89.006</v>
      </c>
      <c r="L34" s="15">
        <v>170.642</v>
      </c>
      <c r="M34" s="15">
        <v>39086.322</v>
      </c>
      <c r="N34" s="16" t="s">
        <v>122</v>
      </c>
      <c r="O34" s="15">
        <v>276.656005859375</v>
      </c>
      <c r="P34" s="15">
        <v>0.99980125784437557</v>
      </c>
      <c r="Q34" s="15" t="s">
        <v>167</v>
      </c>
      <c r="R34" s="15">
        <v>7.6063785552978516</v>
      </c>
      <c r="S34" s="16" t="s">
        <v>114</v>
      </c>
      <c r="T34" s="16" t="s">
        <v>114</v>
      </c>
      <c r="U34" s="16" t="s">
        <v>114</v>
      </c>
      <c r="V34" s="16" t="s">
        <v>115</v>
      </c>
      <c r="W34" s="16">
        <v>12</v>
      </c>
      <c r="X34" s="16">
        <v>90.909103393554688</v>
      </c>
      <c r="Y34" s="16">
        <v>64.25</v>
      </c>
      <c r="Z34" s="16">
        <v>33.333301544189453</v>
      </c>
      <c r="AA34" s="16">
        <v>75</v>
      </c>
      <c r="AB34" s="16">
        <v>8.2051153182983398</v>
      </c>
      <c r="AC34" s="16">
        <v>8.4252595901489258</v>
      </c>
      <c r="AD34" s="16">
        <v>8.3471660614013672</v>
      </c>
      <c r="AE34" s="16">
        <v>8.5106840133666992</v>
      </c>
      <c r="AF34" s="16">
        <v>3</v>
      </c>
      <c r="AG34" s="16">
        <v>3</v>
      </c>
      <c r="AH34" s="16" t="s">
        <v>167</v>
      </c>
      <c r="AI34" s="16" t="s">
        <v>167</v>
      </c>
      <c r="AJ34" s="16" t="s">
        <v>167</v>
      </c>
      <c r="AK34" s="16" t="s">
        <v>167</v>
      </c>
      <c r="AL34" s="16" t="s">
        <v>18</v>
      </c>
      <c r="AM34" s="16">
        <v>0.67741935483870963</v>
      </c>
      <c r="AN34" s="16">
        <v>62</v>
      </c>
      <c r="AO34" s="16" t="s">
        <v>18</v>
      </c>
      <c r="AP34" s="16" t="s">
        <v>18</v>
      </c>
      <c r="AQ34" s="16" t="s">
        <v>114</v>
      </c>
      <c r="AR34" s="16" t="s">
        <v>18</v>
      </c>
      <c r="AS34" s="16" t="s">
        <v>67</v>
      </c>
      <c r="AT34" s="16">
        <v>49.30087516346444</v>
      </c>
      <c r="AU34" s="16">
        <v>79</v>
      </c>
      <c r="AV34" s="16">
        <v>3</v>
      </c>
      <c r="AW34" s="16" t="s">
        <v>114</v>
      </c>
      <c r="AX34">
        <f>K34+L34+M34</f>
        <v>39345.97</v>
      </c>
      <c r="AY34">
        <f>_xlfn.RANK.AVG(AX34,$AX$4:$AX$67,1)</f>
        <v>64</v>
      </c>
      <c r="AZ34">
        <f>_xlfn.RANK.AVG(R34,$R$4:$R$68,0)</f>
        <v>11</v>
      </c>
      <c r="BA34">
        <f>IF(U34=$AZ$2,1,0)</f>
        <v>1</v>
      </c>
      <c r="BC34">
        <f>($BB$2*AY34)+($BC$2*AZ34)+($BD$2*-BA34)</f>
        <v>28.6</v>
      </c>
      <c r="BD34">
        <f>_xlfn.RANK.AVG(AC34,$AC$4:$AC$68,0)</f>
        <v>24</v>
      </c>
      <c r="BE34">
        <f>_xlfn.RANK.AVG(AB34,$AB$4:$AB$68,0)</f>
        <v>5</v>
      </c>
      <c r="BF34">
        <f>_xlfn.RANK.AVG(Z34,$Z$4:$Z$68,0)</f>
        <v>37.5</v>
      </c>
      <c r="BG34">
        <f>_xlfn.RANK.AVG(AE34,$AE$4:$AE$68,0)</f>
        <v>25</v>
      </c>
      <c r="BH34">
        <f>($BF$2*BD34)+($BG$2*BE34)+($BH$2*BF34)+($BI$2*BG34)</f>
        <v>22.824999999999999</v>
      </c>
      <c r="BJ34" t="e">
        <f>_xlfn.RANK.AVG(AH34,$AH$4:$AH$67,0)</f>
        <v>#VALUE!</v>
      </c>
      <c r="BK34">
        <f>_xlfn.RANK.AVG(AF34,$AF$4:$AF$67,0)</f>
        <v>39</v>
      </c>
      <c r="BL34" t="e">
        <f>$BK$2*BJ34+$BL$2*BK34</f>
        <v>#VALUE!</v>
      </c>
      <c r="BM34" t="e">
        <f>(1/3)*BC34+(1/3)*BH34+(1/3)*BL34</f>
        <v>#VALUE!</v>
      </c>
    </row>
    <row r="35" spans="1:65">
      <c r="A35" s="17" t="s">
        <v>507</v>
      </c>
      <c r="B35" s="17" t="s">
        <v>508</v>
      </c>
      <c r="C35" s="18">
        <v>57460227999.999992</v>
      </c>
      <c r="D35" s="14">
        <v>95.55999755859375</v>
      </c>
      <c r="E35" s="14">
        <v>37.737335205078125</v>
      </c>
      <c r="F35" s="14">
        <v>25.324586962090166</v>
      </c>
      <c r="G35" s="14">
        <v>6004800000</v>
      </c>
      <c r="H35" s="14">
        <v>2.3100000023841858</v>
      </c>
      <c r="I35" s="16" t="s">
        <v>21</v>
      </c>
      <c r="J35" s="16" t="s">
        <v>29</v>
      </c>
      <c r="K35" s="15">
        <v>19.37</v>
      </c>
      <c r="L35" s="15">
        <v>38.155999999999999</v>
      </c>
      <c r="M35" s="15">
        <v>473.94900000000001</v>
      </c>
      <c r="N35" s="16" t="s">
        <v>118</v>
      </c>
      <c r="O35" s="15" t="s">
        <v>18</v>
      </c>
      <c r="P35" s="15" t="s">
        <v>18</v>
      </c>
      <c r="Q35" s="15" t="s">
        <v>167</v>
      </c>
      <c r="R35" s="15" t="s">
        <v>167</v>
      </c>
      <c r="S35" s="16" t="s">
        <v>18</v>
      </c>
      <c r="T35" s="16" t="s">
        <v>18</v>
      </c>
      <c r="U35" s="16" t="s">
        <v>18</v>
      </c>
      <c r="V35" s="16" t="s">
        <v>18</v>
      </c>
      <c r="W35" s="16">
        <v>9</v>
      </c>
      <c r="X35" s="16" t="s">
        <v>18</v>
      </c>
      <c r="Y35" s="16">
        <v>65.333297729492188</v>
      </c>
      <c r="Z35" s="16">
        <v>33.333301544189453</v>
      </c>
      <c r="AA35" s="16" t="s">
        <v>18</v>
      </c>
      <c r="AB35" s="16">
        <v>6.7093343734741211</v>
      </c>
      <c r="AC35" s="16">
        <v>8.1249103546142578</v>
      </c>
      <c r="AD35" s="16">
        <v>8.2629871368408203</v>
      </c>
      <c r="AE35" s="16">
        <v>7.5921010971069336</v>
      </c>
      <c r="AF35" s="16">
        <v>2</v>
      </c>
      <c r="AG35" s="16">
        <v>3</v>
      </c>
      <c r="AH35" s="16">
        <v>5.855400562286377</v>
      </c>
      <c r="AI35" s="16">
        <v>9.6380090713500977</v>
      </c>
      <c r="AJ35" s="16">
        <v>6.7315168380737305</v>
      </c>
      <c r="AK35" s="16" t="s">
        <v>167</v>
      </c>
      <c r="AL35" s="16" t="s">
        <v>18</v>
      </c>
      <c r="AM35" s="16" t="s">
        <v>18</v>
      </c>
      <c r="AN35" s="16" t="s">
        <v>18</v>
      </c>
      <c r="AO35" s="16" t="s">
        <v>18</v>
      </c>
      <c r="AP35" s="16" t="s">
        <v>18</v>
      </c>
      <c r="AQ35" s="16" t="s">
        <v>18</v>
      </c>
      <c r="AR35" s="16" t="s">
        <v>18</v>
      </c>
      <c r="AS35" s="16" t="s">
        <v>68</v>
      </c>
      <c r="AT35" s="16" t="s">
        <v>18</v>
      </c>
      <c r="AU35" s="16">
        <v>96</v>
      </c>
      <c r="AV35" s="16">
        <v>3</v>
      </c>
      <c r="AW35" s="16" t="s">
        <v>18</v>
      </c>
      <c r="AX35">
        <f>K35+L35+M35</f>
        <v>531.47500000000002</v>
      </c>
      <c r="AY35">
        <f>_xlfn.RANK.AVG(AX35,$AX$4:$AX$67,1)</f>
        <v>24</v>
      </c>
      <c r="AZ35" t="e">
        <f>_xlfn.RANK.AVG(R35,$R$4:$R$68,0)</f>
        <v>#VALUE!</v>
      </c>
      <c r="BA35">
        <f>IF(U35=$AZ$2,1,0)</f>
        <v>0</v>
      </c>
      <c r="BC35" t="e">
        <f>($BB$2*AY35)+($BC$2*AZ35)+($BD$2*-BA35)</f>
        <v>#VALUE!</v>
      </c>
      <c r="BD35">
        <f>_xlfn.RANK.AVG(AC35,$AC$4:$AC$68,0)</f>
        <v>35</v>
      </c>
      <c r="BE35">
        <f>_xlfn.RANK.AVG(AB35,$AB$4:$AB$68,0)</f>
        <v>40</v>
      </c>
      <c r="BF35">
        <f>_xlfn.RANK.AVG(Z35,$Z$4:$Z$68,0)</f>
        <v>37.5</v>
      </c>
      <c r="BG35">
        <f>_xlfn.RANK.AVG(AE35,$AE$4:$AE$68,0)</f>
        <v>55</v>
      </c>
      <c r="BH35">
        <f>($BF$2*BD35)+($BG$2*BE35)+($BH$2*BF35)+($BI$2*BG35)</f>
        <v>40.875</v>
      </c>
      <c r="BJ35">
        <f>_xlfn.RANK.AVG(AH35,$AH$4:$AH$67,0)</f>
        <v>19</v>
      </c>
      <c r="BK35">
        <f>_xlfn.RANK.AVG(AF35,$AF$4:$AF$67,0)</f>
        <v>44</v>
      </c>
      <c r="BL35">
        <f>$BK$2*BJ35+$BL$2*BK35</f>
        <v>34</v>
      </c>
      <c r="BM35" t="e">
        <f>(1/3)*BC35+(1/3)*BH35+(1/3)*BL35</f>
        <v>#VALUE!</v>
      </c>
    </row>
    <row r="36" spans="1:65">
      <c r="A36" s="17" t="s">
        <v>536</v>
      </c>
      <c r="B36" s="17" t="s">
        <v>537</v>
      </c>
      <c r="C36" s="18">
        <v>53470988892.699997</v>
      </c>
      <c r="D36" s="14">
        <v>138.69999694824219</v>
      </c>
      <c r="E36" s="14">
        <v>93.965347290039063</v>
      </c>
      <c r="F36" s="14">
        <v>11.773713467255886</v>
      </c>
      <c r="G36" s="14">
        <v>3622299968</v>
      </c>
      <c r="H36" s="14">
        <v>1.4100000262260437</v>
      </c>
      <c r="I36" s="16" t="s">
        <v>21</v>
      </c>
      <c r="J36" s="16" t="s">
        <v>29</v>
      </c>
      <c r="K36" s="15">
        <v>3.7869999999999999</v>
      </c>
      <c r="L36" s="15">
        <v>14.893000000000001</v>
      </c>
      <c r="M36" s="15">
        <v>3.3290000000000002</v>
      </c>
      <c r="N36" s="16" t="s">
        <v>118</v>
      </c>
      <c r="O36" s="15" t="s">
        <v>18</v>
      </c>
      <c r="P36" s="15" t="s">
        <v>18</v>
      </c>
      <c r="Q36" s="15" t="s">
        <v>167</v>
      </c>
      <c r="R36" s="15" t="s">
        <v>167</v>
      </c>
      <c r="S36" s="16" t="s">
        <v>18</v>
      </c>
      <c r="T36" s="16" t="s">
        <v>18</v>
      </c>
      <c r="U36" s="16" t="s">
        <v>18</v>
      </c>
      <c r="V36" s="16" t="s">
        <v>18</v>
      </c>
      <c r="W36" s="16">
        <v>11</v>
      </c>
      <c r="X36" s="16" t="s">
        <v>18</v>
      </c>
      <c r="Y36" s="16">
        <v>62.909099578857422</v>
      </c>
      <c r="Z36" s="16">
        <v>36.363601684570313</v>
      </c>
      <c r="AA36" s="16" t="s">
        <v>18</v>
      </c>
      <c r="AB36" s="16">
        <v>7.0040903091430664</v>
      </c>
      <c r="AC36" s="16">
        <v>8.360112190246582</v>
      </c>
      <c r="AD36" s="16">
        <v>4.9071269035339355</v>
      </c>
      <c r="AE36" s="16">
        <v>8.9064388275146484</v>
      </c>
      <c r="AF36" s="16">
        <v>5.7269167900085449</v>
      </c>
      <c r="AG36" s="16">
        <v>3</v>
      </c>
      <c r="AH36" s="16">
        <v>2.6376032829284668</v>
      </c>
      <c r="AI36" s="16">
        <v>1.5</v>
      </c>
      <c r="AJ36" s="16">
        <v>6.7315168380737305</v>
      </c>
      <c r="AK36" s="16" t="s">
        <v>167</v>
      </c>
      <c r="AL36" s="16" t="s">
        <v>18</v>
      </c>
      <c r="AM36" s="16" t="s">
        <v>18</v>
      </c>
      <c r="AN36" s="16" t="s">
        <v>18</v>
      </c>
      <c r="AO36" s="16">
        <v>0</v>
      </c>
      <c r="AP36" s="16" t="s">
        <v>18</v>
      </c>
      <c r="AQ36" s="16" t="s">
        <v>18</v>
      </c>
      <c r="AR36" s="16" t="s">
        <v>18</v>
      </c>
      <c r="AS36" s="16" t="s">
        <v>66</v>
      </c>
      <c r="AT36" s="16" t="s">
        <v>18</v>
      </c>
      <c r="AU36" s="16">
        <v>89</v>
      </c>
      <c r="AV36" s="16">
        <v>5</v>
      </c>
      <c r="AW36" s="16" t="s">
        <v>18</v>
      </c>
      <c r="AX36">
        <f>K36+L36+M36</f>
        <v>22.009</v>
      </c>
      <c r="AY36">
        <f>_xlfn.RANK.AVG(AX36,$AX$4:$AX$67,1)</f>
        <v>1</v>
      </c>
      <c r="AZ36" t="e">
        <f>_xlfn.RANK.AVG(R36,$R$4:$R$68,0)</f>
        <v>#VALUE!</v>
      </c>
      <c r="BA36">
        <f>IF(U36=$AZ$2,1,0)</f>
        <v>0</v>
      </c>
      <c r="BC36" t="e">
        <f>($BB$2*AY36)+($BC$2*AZ36)+($BD$2*-BA36)</f>
        <v>#VALUE!</v>
      </c>
      <c r="BD36">
        <f>_xlfn.RANK.AVG(AC36,$AC$4:$AC$68,0)</f>
        <v>27</v>
      </c>
      <c r="BE36">
        <f>_xlfn.RANK.AVG(AB36,$AB$4:$AB$68,0)</f>
        <v>34</v>
      </c>
      <c r="BF36">
        <f>_xlfn.RANK.AVG(Z36,$Z$4:$Z$68,0)</f>
        <v>24.5</v>
      </c>
      <c r="BG36">
        <f>_xlfn.RANK.AVG(AE36,$AE$4:$AE$68,0)</f>
        <v>10</v>
      </c>
      <c r="BH36">
        <f>($BF$2*BD36)+($BG$2*BE36)+($BH$2*BF36)+($BI$2*BG36)</f>
        <v>24.725000000000001</v>
      </c>
      <c r="BJ36">
        <f>_xlfn.RANK.AVG(AH36,$AH$4:$AH$67,0)</f>
        <v>41.5</v>
      </c>
      <c r="BK36">
        <f>_xlfn.RANK.AVG(AF36,$AF$4:$AF$67,0)</f>
        <v>21</v>
      </c>
      <c r="BL36">
        <f>$BK$2*BJ36+$BL$2*BK36</f>
        <v>29.200000000000003</v>
      </c>
      <c r="BM36" t="e">
        <f>(1/3)*BC36+(1/3)*BH36+(1/3)*BL36</f>
        <v>#VALUE!</v>
      </c>
    </row>
    <row r="37" spans="1:65">
      <c r="A37" s="17" t="s">
        <v>571</v>
      </c>
      <c r="B37" s="17" t="s">
        <v>572</v>
      </c>
      <c r="C37" s="18">
        <v>48472129479.07</v>
      </c>
      <c r="D37" s="14">
        <v>242.99000549316406</v>
      </c>
      <c r="E37" s="14">
        <v>22.497846603393555</v>
      </c>
      <c r="F37" s="14">
        <v>18.574374205419698</v>
      </c>
      <c r="G37" s="14">
        <v>271579410432</v>
      </c>
      <c r="H37" s="14">
        <v>9.2699999809265137</v>
      </c>
      <c r="I37" s="16" t="s">
        <v>21</v>
      </c>
      <c r="J37" s="16" t="s">
        <v>41</v>
      </c>
      <c r="K37" s="15">
        <v>124.63500000000001</v>
      </c>
      <c r="L37" s="15">
        <v>115.31</v>
      </c>
      <c r="M37" s="15">
        <v>29043.838</v>
      </c>
      <c r="N37" s="16" t="s">
        <v>118</v>
      </c>
      <c r="O37" s="15" t="s">
        <v>18</v>
      </c>
      <c r="P37" s="15" t="s">
        <v>18</v>
      </c>
      <c r="Q37" s="15" t="s">
        <v>167</v>
      </c>
      <c r="R37" s="15">
        <v>8.4606971740722656</v>
      </c>
      <c r="S37" s="16" t="s">
        <v>18</v>
      </c>
      <c r="T37" s="16" t="s">
        <v>18</v>
      </c>
      <c r="U37" s="16" t="s">
        <v>18</v>
      </c>
      <c r="V37" s="16" t="s">
        <v>18</v>
      </c>
      <c r="W37" s="16">
        <v>11</v>
      </c>
      <c r="X37" s="16">
        <v>80</v>
      </c>
      <c r="Y37" s="16">
        <v>64.181800842285156</v>
      </c>
      <c r="Z37" s="16">
        <v>36.363601684570313</v>
      </c>
      <c r="AA37" s="16">
        <v>75</v>
      </c>
      <c r="AB37" s="16">
        <v>6.5806546211242676</v>
      </c>
      <c r="AC37" s="16">
        <v>8.5741348266601563</v>
      </c>
      <c r="AD37" s="16">
        <v>8.0285167694091797</v>
      </c>
      <c r="AE37" s="16">
        <v>7.186673641204834</v>
      </c>
      <c r="AF37" s="16">
        <v>1.5</v>
      </c>
      <c r="AG37" s="16">
        <v>3</v>
      </c>
      <c r="AH37" s="16" t="s">
        <v>167</v>
      </c>
      <c r="AI37" s="16" t="s">
        <v>167</v>
      </c>
      <c r="AJ37" s="16" t="s">
        <v>167</v>
      </c>
      <c r="AK37" s="16" t="s">
        <v>167</v>
      </c>
      <c r="AL37" s="16" t="s">
        <v>18</v>
      </c>
      <c r="AM37" s="16" t="s">
        <v>18</v>
      </c>
      <c r="AN37" s="16" t="s">
        <v>18</v>
      </c>
      <c r="AO37" s="16">
        <v>28</v>
      </c>
      <c r="AP37" s="16" t="s">
        <v>18</v>
      </c>
      <c r="AQ37" s="16" t="s">
        <v>18</v>
      </c>
      <c r="AR37" s="16" t="s">
        <v>18</v>
      </c>
      <c r="AS37" s="16" t="s">
        <v>67</v>
      </c>
      <c r="AT37" s="16" t="s">
        <v>18</v>
      </c>
      <c r="AU37" s="16">
        <v>93</v>
      </c>
      <c r="AV37" s="16">
        <v>3</v>
      </c>
      <c r="AW37" s="16" t="s">
        <v>18</v>
      </c>
      <c r="AX37">
        <f>K37+L37+M37</f>
        <v>29283.782999999999</v>
      </c>
      <c r="AY37">
        <f>_xlfn.RANK.AVG(AX37,$AX$4:$AX$67,1)</f>
        <v>63</v>
      </c>
      <c r="AZ37">
        <f>_xlfn.RANK.AVG(R37,$R$4:$R$68,0)</f>
        <v>6</v>
      </c>
      <c r="BA37">
        <f>IF(U37=$AZ$2,1,0)</f>
        <v>0</v>
      </c>
      <c r="BC37">
        <f>($BB$2*AY37)+($BC$2*AZ37)+($BD$2*-BA37)</f>
        <v>27.000000000000004</v>
      </c>
      <c r="BD37">
        <f>_xlfn.RANK.AVG(AC37,$AC$4:$AC$68,0)</f>
        <v>16</v>
      </c>
      <c r="BE37">
        <f>_xlfn.RANK.AVG(AB37,$AB$4:$AB$68,0)</f>
        <v>44</v>
      </c>
      <c r="BF37">
        <f>_xlfn.RANK.AVG(Z37,$Z$4:$Z$68,0)</f>
        <v>24.5</v>
      </c>
      <c r="BG37">
        <f>_xlfn.RANK.AVG(AE37,$AE$4:$AE$68,0)</f>
        <v>60</v>
      </c>
      <c r="BH37">
        <f>($BF$2*BD37)+($BG$2*BE37)+($BH$2*BF37)+($BI$2*BG37)</f>
        <v>33.924999999999997</v>
      </c>
      <c r="BJ37" t="e">
        <f>_xlfn.RANK.AVG(AH37,$AH$4:$AH$67,0)</f>
        <v>#VALUE!</v>
      </c>
      <c r="BK37">
        <f>_xlfn.RANK.AVG(AF37,$AF$4:$AF$67,0)</f>
        <v>50</v>
      </c>
      <c r="BL37" t="e">
        <f>$BK$2*BJ37+$BL$2*BK37</f>
        <v>#VALUE!</v>
      </c>
      <c r="BM37" t="e">
        <f>(1/3)*BC37+(1/3)*BH37+(1/3)*BL37</f>
        <v>#VALUE!</v>
      </c>
    </row>
    <row r="38" spans="1:65">
      <c r="A38" s="17" t="s">
        <v>589</v>
      </c>
      <c r="B38" s="17" t="s">
        <v>590</v>
      </c>
      <c r="C38" s="18">
        <v>46029416775.099998</v>
      </c>
      <c r="D38" s="14">
        <v>252.88999938964844</v>
      </c>
      <c r="E38" s="14">
        <v>30.491617202758789</v>
      </c>
      <c r="F38" s="14">
        <v>9.296392969535173</v>
      </c>
      <c r="G38" s="14">
        <v>14984000000</v>
      </c>
      <c r="H38" s="14">
        <v>7.4099998474121094</v>
      </c>
      <c r="I38" s="16" t="s">
        <v>21</v>
      </c>
      <c r="J38" s="16" t="s">
        <v>249</v>
      </c>
      <c r="K38" s="15">
        <v>8.6199999999999992</v>
      </c>
      <c r="L38" s="15">
        <v>28.334</v>
      </c>
      <c r="M38" s="15">
        <v>232.96199999999999</v>
      </c>
      <c r="N38" s="16" t="s">
        <v>118</v>
      </c>
      <c r="O38" s="15" t="s">
        <v>18</v>
      </c>
      <c r="P38" s="15" t="s">
        <v>18</v>
      </c>
      <c r="Q38" s="15" t="s">
        <v>167</v>
      </c>
      <c r="R38" s="15">
        <v>5.9590597152709961</v>
      </c>
      <c r="S38" s="16" t="s">
        <v>18</v>
      </c>
      <c r="T38" s="16" t="s">
        <v>18</v>
      </c>
      <c r="U38" s="16" t="s">
        <v>114</v>
      </c>
      <c r="V38" s="16" t="s">
        <v>18</v>
      </c>
      <c r="W38" s="16">
        <v>10</v>
      </c>
      <c r="X38" s="16">
        <v>90</v>
      </c>
      <c r="Y38" s="16">
        <v>61.299999237060547</v>
      </c>
      <c r="Z38" s="16">
        <v>40</v>
      </c>
      <c r="AA38" s="16">
        <v>75</v>
      </c>
      <c r="AB38" s="16">
        <v>7.592348575592041</v>
      </c>
      <c r="AC38" s="16">
        <v>6.7751073837280273</v>
      </c>
      <c r="AD38" s="16">
        <v>3.9890189170837402</v>
      </c>
      <c r="AE38" s="16">
        <v>8.1254911422729492</v>
      </c>
      <c r="AF38" s="16" t="s">
        <v>167</v>
      </c>
      <c r="AG38" s="16" t="s">
        <v>167</v>
      </c>
      <c r="AH38" s="16">
        <v>0</v>
      </c>
      <c r="AI38" s="16">
        <v>3</v>
      </c>
      <c r="AJ38" s="16" t="s">
        <v>167</v>
      </c>
      <c r="AK38" s="16" t="s">
        <v>167</v>
      </c>
      <c r="AL38" s="16" t="s">
        <v>18</v>
      </c>
      <c r="AM38" s="16" t="s">
        <v>18</v>
      </c>
      <c r="AN38" s="16">
        <v>61</v>
      </c>
      <c r="AO38" s="16" t="s">
        <v>18</v>
      </c>
      <c r="AP38" s="16" t="s">
        <v>18</v>
      </c>
      <c r="AQ38" s="16" t="s">
        <v>18</v>
      </c>
      <c r="AR38" s="16" t="s">
        <v>18</v>
      </c>
      <c r="AS38" s="16" t="s">
        <v>67</v>
      </c>
      <c r="AT38" s="16" t="s">
        <v>18</v>
      </c>
      <c r="AU38" s="16">
        <v>73</v>
      </c>
      <c r="AV38" s="16">
        <v>9</v>
      </c>
      <c r="AW38" s="16" t="s">
        <v>18</v>
      </c>
      <c r="AX38">
        <f>K38+L38+M38</f>
        <v>269.916</v>
      </c>
      <c r="AY38">
        <f>_xlfn.RANK.AVG(AX38,$AX$4:$AX$67,1)</f>
        <v>15</v>
      </c>
      <c r="AZ38">
        <f>_xlfn.RANK.AVG(R38,$R$4:$R$68,0)</f>
        <v>16</v>
      </c>
      <c r="BA38">
        <f>IF(U38=$AZ$2,1,0)</f>
        <v>1</v>
      </c>
      <c r="BC38">
        <f>($BB$2*AY38)+($BC$2*AZ38)+($BD$2*-BA38)</f>
        <v>10.5</v>
      </c>
      <c r="BD38">
        <f>_xlfn.RANK.AVG(AC38,$AC$4:$AC$68,0)</f>
        <v>63</v>
      </c>
      <c r="BE38">
        <f>_xlfn.RANK.AVG(AB38,$AB$4:$AB$68,0)</f>
        <v>15</v>
      </c>
      <c r="BF38">
        <f>_xlfn.RANK.AVG(Z38,$Z$4:$Z$68,0)</f>
        <v>14.5</v>
      </c>
      <c r="BG38">
        <f>_xlfn.RANK.AVG(AE38,$AE$4:$AE$68,0)</f>
        <v>38</v>
      </c>
      <c r="BH38">
        <f>($BF$2*BD38)+($BG$2*BE38)+($BH$2*BF38)+($BI$2*BG38)</f>
        <v>33.875</v>
      </c>
      <c r="BJ38">
        <f>_xlfn.RANK.AVG(AH38,$AH$4:$AH$67,0)</f>
        <v>51</v>
      </c>
      <c r="BK38" t="e">
        <f>_xlfn.RANK.AVG(AF38,$AF$4:$AF$67,0)</f>
        <v>#VALUE!</v>
      </c>
      <c r="BL38" t="e">
        <f>$BK$2*BJ38+$BL$2*BK38</f>
        <v>#VALUE!</v>
      </c>
      <c r="BM38" t="e">
        <f>(1/3)*BC38+(1/3)*BH38+(1/3)*BL38</f>
        <v>#VALUE!</v>
      </c>
    </row>
    <row r="39" spans="1:65">
      <c r="A39" s="27" t="s">
        <v>601</v>
      </c>
      <c r="B39" s="27" t="s">
        <v>602</v>
      </c>
      <c r="C39" s="28">
        <v>44862449483.329994</v>
      </c>
      <c r="D39" s="29">
        <v>539.92999267578125</v>
      </c>
      <c r="E39" s="29">
        <v>53.61767578125</v>
      </c>
      <c r="F39" s="29">
        <v>-2.7240780920127161</v>
      </c>
      <c r="G39" s="29">
        <v>3660953024</v>
      </c>
      <c r="H39" s="29">
        <v>10.169999837875366</v>
      </c>
      <c r="I39" s="29" t="s">
        <v>21</v>
      </c>
      <c r="J39" s="29" t="s">
        <v>29</v>
      </c>
      <c r="K39" s="30">
        <v>15.006</v>
      </c>
      <c r="L39" s="30">
        <v>20.337</v>
      </c>
      <c r="M39" s="30">
        <v>235.39</v>
      </c>
      <c r="N39" s="26" t="s">
        <v>118</v>
      </c>
      <c r="O39" s="30" t="s">
        <v>18</v>
      </c>
      <c r="P39" s="30" t="s">
        <v>18</v>
      </c>
      <c r="Q39" s="30" t="s">
        <v>167</v>
      </c>
      <c r="R39" s="30" t="s">
        <v>167</v>
      </c>
      <c r="S39" s="26" t="s">
        <v>18</v>
      </c>
      <c r="T39" s="26" t="s">
        <v>18</v>
      </c>
      <c r="U39" s="26" t="s">
        <v>18</v>
      </c>
      <c r="V39" s="26" t="s">
        <v>18</v>
      </c>
      <c r="W39" s="26">
        <v>11</v>
      </c>
      <c r="X39" s="26" t="s">
        <v>18</v>
      </c>
      <c r="Y39" s="26">
        <v>63.181800842285156</v>
      </c>
      <c r="Z39" s="26">
        <v>36.363601684570313</v>
      </c>
      <c r="AA39" s="26" t="s">
        <v>18</v>
      </c>
      <c r="AB39" s="26">
        <v>7.4068417549133301</v>
      </c>
      <c r="AC39" s="26">
        <v>8.317906379699707</v>
      </c>
      <c r="AD39" s="26">
        <v>3.7844879627227783</v>
      </c>
      <c r="AE39" s="26">
        <v>7.2472653388977051</v>
      </c>
      <c r="AF39" s="26">
        <v>7.5480875968933105</v>
      </c>
      <c r="AG39" s="26">
        <v>3</v>
      </c>
      <c r="AH39" s="26">
        <v>9.1957626342773438</v>
      </c>
      <c r="AI39" s="26">
        <v>1.5</v>
      </c>
      <c r="AJ39" s="26">
        <v>6.1998467445373535</v>
      </c>
      <c r="AK39" s="26" t="s">
        <v>167</v>
      </c>
      <c r="AL39" s="26" t="s">
        <v>18</v>
      </c>
      <c r="AM39" s="26">
        <v>0.6273504403921274</v>
      </c>
      <c r="AN39" s="26">
        <v>58.5</v>
      </c>
      <c r="AO39" s="26" t="s">
        <v>18</v>
      </c>
      <c r="AP39" s="26" t="s">
        <v>18</v>
      </c>
      <c r="AQ39" s="26" t="s">
        <v>18</v>
      </c>
      <c r="AR39" s="26" t="s">
        <v>18</v>
      </c>
      <c r="AS39" s="26" t="s">
        <v>68</v>
      </c>
      <c r="AT39" s="26" t="s">
        <v>18</v>
      </c>
      <c r="AU39" s="26">
        <v>80</v>
      </c>
      <c r="AV39" s="26">
        <v>6</v>
      </c>
      <c r="AW39" s="26" t="s">
        <v>18</v>
      </c>
      <c r="AX39">
        <f>K39+L39+M39</f>
        <v>270.733</v>
      </c>
      <c r="AY39">
        <f>_xlfn.RANK.AVG(AX39,$AX$4:$AX$67,1)</f>
        <v>16</v>
      </c>
      <c r="AZ39" t="e">
        <f>_xlfn.RANK.AVG(R39,$R$4:$R$68,0)</f>
        <v>#VALUE!</v>
      </c>
      <c r="BA39">
        <f>IF(U39=$AZ$2,1,0)</f>
        <v>0</v>
      </c>
      <c r="BC39" t="e">
        <f>($BB$2*AY39)+($BC$2*AZ39)+($BD$2*-BA39)</f>
        <v>#VALUE!</v>
      </c>
      <c r="BD39">
        <f>_xlfn.RANK.AVG(AC39,$AC$4:$AC$68,0)</f>
        <v>29</v>
      </c>
      <c r="BE39">
        <f>_xlfn.RANK.AVG(AB39,$AB$4:$AB$68,0)</f>
        <v>20</v>
      </c>
      <c r="BF39">
        <f>_xlfn.RANK.AVG(Z39,$Z$4:$Z$68,0)</f>
        <v>24.5</v>
      </c>
      <c r="BG39">
        <f>_xlfn.RANK.AVG(AE39,$AE$4:$AE$68,0)</f>
        <v>58</v>
      </c>
      <c r="BH39">
        <f>($BF$2*BD39)+($BG$2*BE39)+($BH$2*BF39)+($BI$2*BG39)</f>
        <v>31.425000000000001</v>
      </c>
      <c r="BJ39">
        <f>_xlfn.RANK.AVG(AH39,$AH$4:$AH$67,0)</f>
        <v>1</v>
      </c>
      <c r="BK39">
        <f>_xlfn.RANK.AVG(AF39,$AF$4:$AF$67,0)</f>
        <v>8.5</v>
      </c>
      <c r="BL39">
        <f>$BK$2*BJ39+$BL$2*BK39</f>
        <v>5.5</v>
      </c>
      <c r="BM39" t="e">
        <f>(1/3)*BC39+(1/3)*BH39+(1/3)*BL39</f>
        <v>#VALUE!</v>
      </c>
    </row>
    <row r="40" spans="1:65">
      <c r="A40" s="27" t="s">
        <v>623</v>
      </c>
      <c r="B40" s="27" t="s">
        <v>624</v>
      </c>
      <c r="C40" s="28">
        <v>42642474374.839989</v>
      </c>
      <c r="D40" s="29">
        <v>145.50999450683594</v>
      </c>
      <c r="E40" s="29">
        <v>29.680803298950195</v>
      </c>
      <c r="F40" s="29">
        <v>4.660861529478777</v>
      </c>
      <c r="G40" s="29">
        <v>6734999936</v>
      </c>
      <c r="H40" s="29">
        <v>4.2200000286102295</v>
      </c>
      <c r="I40" s="29" t="s">
        <v>21</v>
      </c>
      <c r="J40" s="29" t="s">
        <v>249</v>
      </c>
      <c r="K40" s="30">
        <v>12.324999999999999</v>
      </c>
      <c r="L40" s="30">
        <v>36.014000000000003</v>
      </c>
      <c r="M40" s="30">
        <v>919.54700000000003</v>
      </c>
      <c r="N40" s="26" t="s">
        <v>118</v>
      </c>
      <c r="O40" s="30" t="s">
        <v>18</v>
      </c>
      <c r="P40" s="30" t="s">
        <v>18</v>
      </c>
      <c r="Q40" s="30" t="s">
        <v>167</v>
      </c>
      <c r="R40" s="30" t="s">
        <v>167</v>
      </c>
      <c r="S40" s="26" t="s">
        <v>18</v>
      </c>
      <c r="T40" s="26" t="s">
        <v>18</v>
      </c>
      <c r="U40" s="26" t="s">
        <v>114</v>
      </c>
      <c r="V40" s="26" t="s">
        <v>18</v>
      </c>
      <c r="W40" s="26">
        <v>11</v>
      </c>
      <c r="X40" s="26">
        <v>90.909103393554688</v>
      </c>
      <c r="Y40" s="26">
        <v>65.909103393554688</v>
      </c>
      <c r="Z40" s="26">
        <v>27.272699356079102</v>
      </c>
      <c r="AA40" s="26">
        <v>75</v>
      </c>
      <c r="AB40" s="26">
        <v>7.8818049430847168</v>
      </c>
      <c r="AC40" s="26">
        <v>7.8269286155700684</v>
      </c>
      <c r="AD40" s="26">
        <v>3.03243088722229</v>
      </c>
      <c r="AE40" s="26">
        <v>7.9742021560668945</v>
      </c>
      <c r="AF40" s="26">
        <v>9.3397207260131836</v>
      </c>
      <c r="AG40" s="26">
        <v>3</v>
      </c>
      <c r="AH40" s="26">
        <v>6.1473746299743652</v>
      </c>
      <c r="AI40" s="26">
        <v>9.6380090713500977</v>
      </c>
      <c r="AJ40" s="26">
        <v>8.0951900482177734</v>
      </c>
      <c r="AK40" s="26" t="s">
        <v>167</v>
      </c>
      <c r="AL40" s="26" t="s">
        <v>18</v>
      </c>
      <c r="AM40" s="26" t="s">
        <v>18</v>
      </c>
      <c r="AN40" s="26">
        <v>38</v>
      </c>
      <c r="AO40" s="26" t="s">
        <v>18</v>
      </c>
      <c r="AP40" s="26" t="s">
        <v>18</v>
      </c>
      <c r="AQ40" s="26" t="s">
        <v>18</v>
      </c>
      <c r="AR40" s="26" t="s">
        <v>18</v>
      </c>
      <c r="AS40" s="26" t="s">
        <v>67</v>
      </c>
      <c r="AT40" s="26" t="s">
        <v>18</v>
      </c>
      <c r="AU40" s="26">
        <v>93</v>
      </c>
      <c r="AV40" s="26">
        <v>7</v>
      </c>
      <c r="AW40" s="26" t="s">
        <v>18</v>
      </c>
      <c r="AX40">
        <f>K40+L40+M40</f>
        <v>967.88599999999997</v>
      </c>
      <c r="AY40">
        <f>_xlfn.RANK.AVG(AX40,$AX$4:$AX$67,1)</f>
        <v>37</v>
      </c>
      <c r="AZ40" t="e">
        <f>_xlfn.RANK.AVG(R40,$R$4:$R$68,0)</f>
        <v>#VALUE!</v>
      </c>
      <c r="BA40">
        <f>IF(U40=$AZ$2,1,0)</f>
        <v>1</v>
      </c>
      <c r="BC40" t="e">
        <f>($BB$2*AY40)+($BC$2*AZ40)+($BD$2*-BA40)</f>
        <v>#VALUE!</v>
      </c>
      <c r="BD40">
        <f>_xlfn.RANK.AVG(AC40,$AC$4:$AC$68,0)</f>
        <v>44</v>
      </c>
      <c r="BE40">
        <f>_xlfn.RANK.AVG(AB40,$AB$4:$AB$68,0)</f>
        <v>9</v>
      </c>
      <c r="BF40">
        <f>_xlfn.RANK.AVG(Z40,$Z$4:$Z$68,0)</f>
        <v>55.5</v>
      </c>
      <c r="BG40">
        <f>_xlfn.RANK.AVG(AE40,$AE$4:$AE$68,0)</f>
        <v>42</v>
      </c>
      <c r="BH40">
        <f>($BF$2*BD40)+($BG$2*BE40)+($BH$2*BF40)+($BI$2*BG40)</f>
        <v>37.725000000000001</v>
      </c>
      <c r="BJ40">
        <f>_xlfn.RANK.AVG(AH40,$AH$4:$AH$67,0)</f>
        <v>17</v>
      </c>
      <c r="BK40">
        <f>_xlfn.RANK.AVG(AF40,$AF$4:$AF$67,0)</f>
        <v>3</v>
      </c>
      <c r="BL40">
        <f>$BK$2*BJ40+$BL$2*BK40</f>
        <v>8.6000000000000014</v>
      </c>
      <c r="BM40" t="e">
        <f>(1/3)*BC40+(1/3)*BH40+(1/3)*BL40</f>
        <v>#VALUE!</v>
      </c>
    </row>
    <row r="41" spans="1:65">
      <c r="A41" s="27" t="s">
        <v>631</v>
      </c>
      <c r="B41" s="27" t="s">
        <v>632</v>
      </c>
      <c r="C41" s="28">
        <v>41976048240</v>
      </c>
      <c r="D41" s="29">
        <v>78.480003356933594</v>
      </c>
      <c r="E41" s="29">
        <v>12.793567657470703</v>
      </c>
      <c r="F41" s="29">
        <v>5.7539473455597623</v>
      </c>
      <c r="G41" s="29">
        <v>153999003648</v>
      </c>
      <c r="H41" s="29">
        <v>4.929999902844429</v>
      </c>
      <c r="I41" s="29" t="s">
        <v>21</v>
      </c>
      <c r="J41" s="29" t="s">
        <v>41</v>
      </c>
      <c r="K41" s="30">
        <v>34.991</v>
      </c>
      <c r="L41" s="30">
        <v>153.31800000000001</v>
      </c>
      <c r="M41" s="30">
        <v>3141.9450000000002</v>
      </c>
      <c r="N41" s="26" t="s">
        <v>118</v>
      </c>
      <c r="O41" s="30" t="s">
        <v>18</v>
      </c>
      <c r="P41" s="30" t="s">
        <v>18</v>
      </c>
      <c r="Q41" s="30" t="s">
        <v>167</v>
      </c>
      <c r="R41" s="30">
        <v>2.2618756294250488</v>
      </c>
      <c r="S41" s="26" t="s">
        <v>18</v>
      </c>
      <c r="T41" s="26" t="s">
        <v>18</v>
      </c>
      <c r="U41" s="26" t="s">
        <v>18</v>
      </c>
      <c r="V41" s="26" t="s">
        <v>18</v>
      </c>
      <c r="W41" s="26">
        <v>10</v>
      </c>
      <c r="X41" s="26" t="s">
        <v>18</v>
      </c>
      <c r="Y41" s="26">
        <v>63</v>
      </c>
      <c r="Z41" s="26">
        <v>30</v>
      </c>
      <c r="AA41" s="26" t="s">
        <v>18</v>
      </c>
      <c r="AB41" s="26">
        <v>5.1132636070251465</v>
      </c>
      <c r="AC41" s="26">
        <v>7.2066311836242676</v>
      </c>
      <c r="AD41" s="26">
        <v>3.8704674243927002</v>
      </c>
      <c r="AE41" s="26">
        <v>9.3553304672241211</v>
      </c>
      <c r="AF41" s="26">
        <v>0</v>
      </c>
      <c r="AG41" s="26" t="s">
        <v>167</v>
      </c>
      <c r="AH41" s="26" t="s">
        <v>167</v>
      </c>
      <c r="AI41" s="26">
        <v>2</v>
      </c>
      <c r="AJ41" s="26" t="s">
        <v>167</v>
      </c>
      <c r="AK41" s="26" t="s">
        <v>167</v>
      </c>
      <c r="AL41" s="26" t="s">
        <v>18</v>
      </c>
      <c r="AM41" s="26" t="s">
        <v>18</v>
      </c>
      <c r="AN41" s="26" t="s">
        <v>18</v>
      </c>
      <c r="AO41" s="26" t="s">
        <v>18</v>
      </c>
      <c r="AP41" s="26" t="s">
        <v>18</v>
      </c>
      <c r="AQ41" s="26" t="s">
        <v>18</v>
      </c>
      <c r="AR41" s="26" t="s">
        <v>18</v>
      </c>
      <c r="AS41" s="26" t="s">
        <v>67</v>
      </c>
      <c r="AT41" s="26" t="s">
        <v>18</v>
      </c>
      <c r="AU41" s="26">
        <v>95</v>
      </c>
      <c r="AV41" s="26">
        <v>1</v>
      </c>
      <c r="AW41" s="26" t="s">
        <v>18</v>
      </c>
      <c r="AX41">
        <f>K41+L41+M41</f>
        <v>3330.2540000000004</v>
      </c>
      <c r="AY41">
        <f>_xlfn.RANK.AVG(AX41,$AX$4:$AX$67,1)</f>
        <v>50</v>
      </c>
      <c r="AZ41">
        <f>_xlfn.RANK.AVG(R41,$R$4:$R$68,0)</f>
        <v>31</v>
      </c>
      <c r="BA41">
        <f>IF(U41=$AZ$2,1,0)</f>
        <v>0</v>
      </c>
      <c r="BC41">
        <f>($BB$2*AY41)+($BC$2*AZ41)+($BD$2*-BA41)</f>
        <v>29.299999999999997</v>
      </c>
      <c r="BD41">
        <f>_xlfn.RANK.AVG(AC41,$AC$4:$AC$68,0)</f>
        <v>58</v>
      </c>
      <c r="BE41">
        <f>_xlfn.RANK.AVG(AB41,$AB$4:$AB$68,0)</f>
        <v>57</v>
      </c>
      <c r="BF41">
        <f>_xlfn.RANK.AVG(Z41,$Z$4:$Z$68,0)</f>
        <v>49</v>
      </c>
      <c r="BG41">
        <f>_xlfn.RANK.AVG(AE41,$AE$4:$AE$68,0)</f>
        <v>6</v>
      </c>
      <c r="BH41">
        <f>($BF$2*BD41)+($BG$2*BE41)+($BH$2*BF41)+($BI$2*BG41)</f>
        <v>45.1</v>
      </c>
      <c r="BJ41" t="e">
        <f>_xlfn.RANK.AVG(AH41,$AH$4:$AH$67,0)</f>
        <v>#VALUE!</v>
      </c>
      <c r="BK41">
        <f>_xlfn.RANK.AVG(AF41,$AF$4:$AF$67,0)</f>
        <v>57.5</v>
      </c>
      <c r="BL41" t="e">
        <f>$BK$2*BJ41+$BL$2*BK41</f>
        <v>#VALUE!</v>
      </c>
      <c r="BM41" t="e">
        <f>(1/3)*BC41+(1/3)*BH41+(1/3)*BL41</f>
        <v>#VALUE!</v>
      </c>
    </row>
    <row r="42" spans="1:65">
      <c r="A42" s="27" t="s">
        <v>635</v>
      </c>
      <c r="B42" s="27" t="s">
        <v>636</v>
      </c>
      <c r="C42" s="28">
        <v>41796661906.560005</v>
      </c>
      <c r="D42" s="29">
        <v>346.72000122070313</v>
      </c>
      <c r="E42" s="29">
        <v>14.058065414428711</v>
      </c>
      <c r="F42" s="29">
        <v>-24.073748964739639</v>
      </c>
      <c r="G42" s="29">
        <v>106373998592</v>
      </c>
      <c r="H42" s="29">
        <v>19.929999351501465</v>
      </c>
      <c r="I42" s="29" t="s">
        <v>21</v>
      </c>
      <c r="J42" s="29" t="s">
        <v>41</v>
      </c>
      <c r="K42" s="30">
        <v>128.93299999999999</v>
      </c>
      <c r="L42" s="30">
        <v>111.306</v>
      </c>
      <c r="M42" s="30">
        <v>2409.2759999999998</v>
      </c>
      <c r="N42" s="26" t="s">
        <v>118</v>
      </c>
      <c r="O42" s="30" t="s">
        <v>18</v>
      </c>
      <c r="P42" s="30" t="s">
        <v>18</v>
      </c>
      <c r="Q42" s="30" t="s">
        <v>167</v>
      </c>
      <c r="R42" s="30">
        <v>4.2037148475646973</v>
      </c>
      <c r="S42" s="26" t="s">
        <v>18</v>
      </c>
      <c r="T42" s="26" t="s">
        <v>18</v>
      </c>
      <c r="U42" s="26" t="s">
        <v>114</v>
      </c>
      <c r="V42" s="26" t="s">
        <v>18</v>
      </c>
      <c r="W42" s="26">
        <v>12</v>
      </c>
      <c r="X42" s="26">
        <v>90.909103393554688</v>
      </c>
      <c r="Y42" s="26">
        <v>62</v>
      </c>
      <c r="Z42" s="26">
        <v>25</v>
      </c>
      <c r="AA42" s="26">
        <v>75</v>
      </c>
      <c r="AB42" s="26">
        <v>5.8458495140075684</v>
      </c>
      <c r="AC42" s="26">
        <v>7.5396485328674316</v>
      </c>
      <c r="AD42" s="26">
        <v>7.4907221794128418</v>
      </c>
      <c r="AE42" s="26">
        <v>8.3066720962524414</v>
      </c>
      <c r="AF42" s="26">
        <v>9.5752763748168945</v>
      </c>
      <c r="AG42" s="26" t="s">
        <v>167</v>
      </c>
      <c r="AH42" s="26" t="s">
        <v>167</v>
      </c>
      <c r="AI42" s="26">
        <v>4.3446106910705566</v>
      </c>
      <c r="AJ42" s="26" t="s">
        <v>167</v>
      </c>
      <c r="AK42" s="26" t="s">
        <v>167</v>
      </c>
      <c r="AL42" s="26" t="s">
        <v>18</v>
      </c>
      <c r="AM42" s="26" t="s">
        <v>18</v>
      </c>
      <c r="AN42" s="26" t="s">
        <v>18</v>
      </c>
      <c r="AO42" s="26" t="s">
        <v>18</v>
      </c>
      <c r="AP42" s="26" t="s">
        <v>18</v>
      </c>
      <c r="AQ42" s="26" t="s">
        <v>18</v>
      </c>
      <c r="AR42" s="26" t="s">
        <v>18</v>
      </c>
      <c r="AS42" s="26" t="s">
        <v>66</v>
      </c>
      <c r="AT42" s="26" t="s">
        <v>18</v>
      </c>
      <c r="AU42" s="26">
        <v>92</v>
      </c>
      <c r="AV42" s="26">
        <v>1</v>
      </c>
      <c r="AW42" s="26" t="s">
        <v>18</v>
      </c>
      <c r="AX42">
        <f>K42+L42+M42</f>
        <v>2649.5149999999999</v>
      </c>
      <c r="AY42">
        <f>_xlfn.RANK.AVG(AX42,$AX$4:$AX$67,1)</f>
        <v>48</v>
      </c>
      <c r="AZ42">
        <f>_xlfn.RANK.AVG(R42,$R$4:$R$68,0)</f>
        <v>27</v>
      </c>
      <c r="BA42">
        <f>IF(U42=$AZ$2,1,0)</f>
        <v>1</v>
      </c>
      <c r="BC42">
        <f>($BB$2*AY42)+($BC$2*AZ42)+($BD$2*-BA42)</f>
        <v>27.000000000000004</v>
      </c>
      <c r="BD42">
        <f>_xlfn.RANK.AVG(AC42,$AC$4:$AC$68,0)</f>
        <v>54</v>
      </c>
      <c r="BE42">
        <f>_xlfn.RANK.AVG(AB42,$AB$4:$AB$68,0)</f>
        <v>52</v>
      </c>
      <c r="BF42">
        <f>_xlfn.RANK.AVG(Z42,$Z$4:$Z$68,0)</f>
        <v>59</v>
      </c>
      <c r="BG42">
        <f>_xlfn.RANK.AVG(AE42,$AE$4:$AE$68,0)</f>
        <v>33</v>
      </c>
      <c r="BH42">
        <f>($BF$2*BD42)+($BG$2*BE42)+($BH$2*BF42)+($BI$2*BG42)</f>
        <v>50.550000000000004</v>
      </c>
      <c r="BJ42" t="e">
        <f>_xlfn.RANK.AVG(AH42,$AH$4:$AH$67,0)</f>
        <v>#VALUE!</v>
      </c>
      <c r="BK42">
        <f>_xlfn.RANK.AVG(AF42,$AF$4:$AF$67,0)</f>
        <v>2</v>
      </c>
      <c r="BL42" t="e">
        <f>$BK$2*BJ42+$BL$2*BK42</f>
        <v>#VALUE!</v>
      </c>
      <c r="BM42" t="e">
        <f>(1/3)*BC42+(1/3)*BH42+(1/3)*BL42</f>
        <v>#VALUE!</v>
      </c>
    </row>
    <row r="43" spans="1:65">
      <c r="A43" s="27" t="s">
        <v>637</v>
      </c>
      <c r="B43" s="27" t="s">
        <v>638</v>
      </c>
      <c r="C43" s="28">
        <v>41396525688.389999</v>
      </c>
      <c r="D43" s="29">
        <v>90.910003662109375</v>
      </c>
      <c r="E43" s="29">
        <v>25.42742919921875</v>
      </c>
      <c r="F43" s="29">
        <v>17.622620094552133</v>
      </c>
      <c r="G43" s="29">
        <v>19552000000</v>
      </c>
      <c r="H43" s="29">
        <v>3.0599999725818634</v>
      </c>
      <c r="I43" s="29" t="s">
        <v>21</v>
      </c>
      <c r="J43" s="29" t="s">
        <v>29</v>
      </c>
      <c r="K43" s="30">
        <v>123.861</v>
      </c>
      <c r="L43" s="30">
        <v>182.428</v>
      </c>
      <c r="M43" s="30">
        <v>814.40599999999995</v>
      </c>
      <c r="N43" s="26" t="s">
        <v>118</v>
      </c>
      <c r="O43" s="30" t="s">
        <v>18</v>
      </c>
      <c r="P43" s="30" t="s">
        <v>18</v>
      </c>
      <c r="Q43" s="30" t="s">
        <v>167</v>
      </c>
      <c r="R43" s="30" t="s">
        <v>167</v>
      </c>
      <c r="S43" s="26" t="s">
        <v>18</v>
      </c>
      <c r="T43" s="26" t="s">
        <v>18</v>
      </c>
      <c r="U43" s="26" t="s">
        <v>114</v>
      </c>
      <c r="V43" s="26" t="s">
        <v>18</v>
      </c>
      <c r="W43" s="26">
        <v>10</v>
      </c>
      <c r="X43" s="26" t="s">
        <v>18</v>
      </c>
      <c r="Y43" s="26">
        <v>61.599998474121094</v>
      </c>
      <c r="Z43" s="26">
        <v>40</v>
      </c>
      <c r="AA43" s="26" t="s">
        <v>18</v>
      </c>
      <c r="AB43" s="26">
        <v>6.3818750381469727</v>
      </c>
      <c r="AC43" s="26">
        <v>6.6547908782958984</v>
      </c>
      <c r="AD43" s="26">
        <v>7.3477497100830078</v>
      </c>
      <c r="AE43" s="26">
        <v>7.0040187835693359</v>
      </c>
      <c r="AF43" s="26">
        <v>6.9126758575439453</v>
      </c>
      <c r="AG43" s="26">
        <v>3</v>
      </c>
      <c r="AH43" s="26">
        <v>5.091712474822998</v>
      </c>
      <c r="AI43" s="26">
        <v>2.25</v>
      </c>
      <c r="AJ43" s="26">
        <v>8.0951900482177734</v>
      </c>
      <c r="AK43" s="26" t="s">
        <v>167</v>
      </c>
      <c r="AL43" s="26" t="s">
        <v>18</v>
      </c>
      <c r="AM43" s="26" t="s">
        <v>18</v>
      </c>
      <c r="AN43" s="26" t="s">
        <v>18</v>
      </c>
      <c r="AO43" s="26" t="s">
        <v>18</v>
      </c>
      <c r="AP43" s="26" t="s">
        <v>18</v>
      </c>
      <c r="AQ43" s="26" t="s">
        <v>18</v>
      </c>
      <c r="AR43" s="26" t="s">
        <v>18</v>
      </c>
      <c r="AS43" s="26" t="s">
        <v>70</v>
      </c>
      <c r="AT43" s="26" t="s">
        <v>18</v>
      </c>
      <c r="AU43" s="26" t="s">
        <v>18</v>
      </c>
      <c r="AV43" s="26">
        <v>7</v>
      </c>
      <c r="AW43" s="26" t="s">
        <v>18</v>
      </c>
      <c r="AX43">
        <f>K43+L43+M43</f>
        <v>1120.6949999999999</v>
      </c>
      <c r="AY43">
        <f>_xlfn.RANK.AVG(AX43,$AX$4:$AX$67,1)</f>
        <v>40</v>
      </c>
      <c r="AZ43" t="e">
        <f>_xlfn.RANK.AVG(R43,$R$4:$R$68,0)</f>
        <v>#VALUE!</v>
      </c>
      <c r="BA43">
        <f>IF(U43=$AZ$2,1,0)</f>
        <v>1</v>
      </c>
      <c r="BC43" t="e">
        <f>($BB$2*AY43)+($BC$2*AZ43)+($BD$2*-BA43)</f>
        <v>#VALUE!</v>
      </c>
      <c r="BD43">
        <f>_xlfn.RANK.AVG(AC43,$AC$4:$AC$68,0)</f>
        <v>64</v>
      </c>
      <c r="BE43">
        <f>_xlfn.RANK.AVG(AB43,$AB$4:$AB$68,0)</f>
        <v>46</v>
      </c>
      <c r="BF43">
        <f>_xlfn.RANK.AVG(Z43,$Z$4:$Z$68,0)</f>
        <v>14.5</v>
      </c>
      <c r="BG43">
        <f>_xlfn.RANK.AVG(AE43,$AE$4:$AE$68,0)</f>
        <v>62</v>
      </c>
      <c r="BH43">
        <f>($BF$2*BD43)+($BG$2*BE43)+($BH$2*BF43)+($BI$2*BG43)</f>
        <v>46.725000000000001</v>
      </c>
      <c r="BJ43">
        <f>_xlfn.RANK.AVG(AH43,$AH$4:$AH$67,0)</f>
        <v>23</v>
      </c>
      <c r="BK43">
        <f>_xlfn.RANK.AVG(AF43,$AF$4:$AF$67,0)</f>
        <v>14</v>
      </c>
      <c r="BL43">
        <f>$BK$2*BJ43+$BL$2*BK43</f>
        <v>17.600000000000001</v>
      </c>
      <c r="BM43" t="e">
        <f>(1/3)*BC43+(1/3)*BH43+(1/3)*BL43</f>
        <v>#VALUE!</v>
      </c>
    </row>
    <row r="44" spans="1:65">
      <c r="A44" s="27" t="s">
        <v>757</v>
      </c>
      <c r="B44" s="27" t="s">
        <v>758</v>
      </c>
      <c r="C44" s="28">
        <v>29086827597.450001</v>
      </c>
      <c r="D44" s="29">
        <v>198.02999877929688</v>
      </c>
      <c r="E44" s="29">
        <v>30.788600921630859</v>
      </c>
      <c r="F44" s="29">
        <v>15.416481688593686</v>
      </c>
      <c r="G44" s="29">
        <v>4504077056</v>
      </c>
      <c r="H44" s="29">
        <v>6.0499999523162842</v>
      </c>
      <c r="I44" s="29" t="s">
        <v>21</v>
      </c>
      <c r="J44" s="29" t="s">
        <v>29</v>
      </c>
      <c r="K44" s="30">
        <v>4.117</v>
      </c>
      <c r="L44" s="30">
        <v>22.808</v>
      </c>
      <c r="M44" s="30">
        <v>863.91</v>
      </c>
      <c r="N44" s="26" t="s">
        <v>118</v>
      </c>
      <c r="O44" s="30" t="s">
        <v>18</v>
      </c>
      <c r="P44" s="30" t="s">
        <v>18</v>
      </c>
      <c r="Q44" s="30" t="s">
        <v>167</v>
      </c>
      <c r="R44" s="30" t="s">
        <v>167</v>
      </c>
      <c r="S44" s="26" t="s">
        <v>18</v>
      </c>
      <c r="T44" s="26" t="s">
        <v>18</v>
      </c>
      <c r="U44" s="26" t="s">
        <v>18</v>
      </c>
      <c r="V44" s="26" t="s">
        <v>18</v>
      </c>
      <c r="W44" s="26">
        <v>10</v>
      </c>
      <c r="X44" s="26">
        <v>80</v>
      </c>
      <c r="Y44" s="26">
        <v>62.900001525878906</v>
      </c>
      <c r="Z44" s="26">
        <v>30</v>
      </c>
      <c r="AA44" s="26">
        <v>75</v>
      </c>
      <c r="AB44" s="26">
        <v>5.1722860336303711</v>
      </c>
      <c r="AC44" s="26">
        <v>8.6420116424560547</v>
      </c>
      <c r="AD44" s="26">
        <v>8.1807756423950195</v>
      </c>
      <c r="AE44" s="26">
        <v>8.6382961273193359</v>
      </c>
      <c r="AF44" s="26">
        <v>2</v>
      </c>
      <c r="AG44" s="26">
        <v>3</v>
      </c>
      <c r="AH44" s="26">
        <v>7.8354134559631348</v>
      </c>
      <c r="AI44" s="26">
        <v>2.25</v>
      </c>
      <c r="AJ44" s="26">
        <v>9.5640363693237305</v>
      </c>
      <c r="AK44" s="26" t="s">
        <v>167</v>
      </c>
      <c r="AL44" s="26">
        <v>14</v>
      </c>
      <c r="AM44" s="26" t="s">
        <v>18</v>
      </c>
      <c r="AN44" s="26" t="s">
        <v>18</v>
      </c>
      <c r="AO44" s="26" t="s">
        <v>18</v>
      </c>
      <c r="AP44" s="26" t="s">
        <v>18</v>
      </c>
      <c r="AQ44" s="26" t="s">
        <v>114</v>
      </c>
      <c r="AR44" s="26" t="s">
        <v>18</v>
      </c>
      <c r="AS44" s="26" t="s">
        <v>66</v>
      </c>
      <c r="AT44" s="26" t="s">
        <v>18</v>
      </c>
      <c r="AU44" s="26">
        <v>92</v>
      </c>
      <c r="AV44" s="26">
        <v>3</v>
      </c>
      <c r="AW44" s="26" t="s">
        <v>18</v>
      </c>
      <c r="AX44">
        <f>K44+L44+M44</f>
        <v>890.83499999999992</v>
      </c>
      <c r="AY44">
        <f>_xlfn.RANK.AVG(AX44,$AX$4:$AX$67,1)</f>
        <v>35</v>
      </c>
      <c r="AZ44" t="e">
        <f>_xlfn.RANK.AVG(R44,$R$4:$R$68,0)</f>
        <v>#VALUE!</v>
      </c>
      <c r="BA44">
        <f>IF(U44=$AZ$2,1,0)</f>
        <v>0</v>
      </c>
      <c r="BC44" t="e">
        <f>($BB$2*AY44)+($BC$2*AZ44)+($BD$2*-BA44)</f>
        <v>#VALUE!</v>
      </c>
      <c r="BD44">
        <f>_xlfn.RANK.AVG(AC44,$AC$4:$AC$68,0)</f>
        <v>13</v>
      </c>
      <c r="BE44">
        <f>_xlfn.RANK.AVG(AB44,$AB$4:$AB$68,0)</f>
        <v>56</v>
      </c>
      <c r="BF44">
        <f>_xlfn.RANK.AVG(Z44,$Z$4:$Z$68,0)</f>
        <v>49</v>
      </c>
      <c r="BG44">
        <f>_xlfn.RANK.AVG(AE44,$AE$4:$AE$68,0)</f>
        <v>16</v>
      </c>
      <c r="BH44">
        <f>($BF$2*BD44)+($BG$2*BE44)+($BH$2*BF44)+($BI$2*BG44)</f>
        <v>33.35</v>
      </c>
      <c r="BJ44">
        <f>_xlfn.RANK.AVG(AH44,$AH$4:$AH$67,0)</f>
        <v>3</v>
      </c>
      <c r="BK44">
        <f>_xlfn.RANK.AVG(AF44,$AF$4:$AF$67,0)</f>
        <v>44</v>
      </c>
      <c r="BL44">
        <f>$BK$2*BJ44+$BL$2*BK44</f>
        <v>27.599999999999998</v>
      </c>
      <c r="BM44" t="e">
        <f>(1/3)*BC44+(1/3)*BH44+(1/3)*BL44</f>
        <v>#VALUE!</v>
      </c>
    </row>
    <row r="45" spans="1:65">
      <c r="A45" s="27" t="s">
        <v>761</v>
      </c>
      <c r="B45" s="27" t="s">
        <v>762</v>
      </c>
      <c r="C45" s="28">
        <v>28968095775.569996</v>
      </c>
      <c r="D45" s="29">
        <v>395.70999145507813</v>
      </c>
      <c r="E45" s="29">
        <v>49.018062591552734</v>
      </c>
      <c r="F45" s="29">
        <v>12.439067007106663</v>
      </c>
      <c r="G45" s="29">
        <v>2949800000</v>
      </c>
      <c r="H45" s="29">
        <v>7.9800000190734863</v>
      </c>
      <c r="I45" s="29" t="s">
        <v>21</v>
      </c>
      <c r="J45" s="29" t="s">
        <v>249</v>
      </c>
      <c r="K45" s="30">
        <v>31.18</v>
      </c>
      <c r="L45" s="30">
        <v>94.721000000000004</v>
      </c>
      <c r="M45" s="30">
        <v>277.09699999999998</v>
      </c>
      <c r="N45" s="26" t="s">
        <v>118</v>
      </c>
      <c r="O45" s="30" t="s">
        <v>18</v>
      </c>
      <c r="P45" s="30" t="s">
        <v>18</v>
      </c>
      <c r="Q45" s="30" t="s">
        <v>167</v>
      </c>
      <c r="R45" s="30" t="s">
        <v>167</v>
      </c>
      <c r="S45" s="26" t="s">
        <v>18</v>
      </c>
      <c r="T45" s="26" t="s">
        <v>18</v>
      </c>
      <c r="U45" s="26" t="s">
        <v>114</v>
      </c>
      <c r="V45" s="26" t="s">
        <v>18</v>
      </c>
      <c r="W45" s="26">
        <v>11</v>
      </c>
      <c r="X45" s="26">
        <v>90.909103393554688</v>
      </c>
      <c r="Y45" s="26">
        <v>61.909099578857422</v>
      </c>
      <c r="Z45" s="26">
        <v>27.272699356079102</v>
      </c>
      <c r="AA45" s="26">
        <v>100</v>
      </c>
      <c r="AB45" s="26">
        <v>7.7546048164367676</v>
      </c>
      <c r="AC45" s="26">
        <v>7.8084216117858887</v>
      </c>
      <c r="AD45" s="26">
        <v>5.7570157051086426</v>
      </c>
      <c r="AE45" s="26">
        <v>8.5391559600830078</v>
      </c>
      <c r="AF45" s="26">
        <v>2</v>
      </c>
      <c r="AG45" s="26">
        <v>3</v>
      </c>
      <c r="AH45" s="26">
        <v>7.1425457000732422</v>
      </c>
      <c r="AI45" s="26">
        <v>1.5</v>
      </c>
      <c r="AJ45" s="26">
        <v>0</v>
      </c>
      <c r="AK45" s="26" t="s">
        <v>167</v>
      </c>
      <c r="AL45" s="26">
        <v>21</v>
      </c>
      <c r="AM45" s="26" t="s">
        <v>18</v>
      </c>
      <c r="AN45" s="26">
        <v>36</v>
      </c>
      <c r="AO45" s="26" t="s">
        <v>18</v>
      </c>
      <c r="AP45" s="26" t="s">
        <v>18</v>
      </c>
      <c r="AQ45" s="26" t="s">
        <v>18</v>
      </c>
      <c r="AR45" s="26" t="s">
        <v>18</v>
      </c>
      <c r="AS45" s="26" t="s">
        <v>67</v>
      </c>
      <c r="AT45" s="26" t="s">
        <v>18</v>
      </c>
      <c r="AU45" s="26">
        <v>59</v>
      </c>
      <c r="AV45" s="26">
        <v>6</v>
      </c>
      <c r="AW45" s="26" t="s">
        <v>18</v>
      </c>
      <c r="AX45">
        <f>K45+L45+M45</f>
        <v>402.99799999999999</v>
      </c>
      <c r="AY45">
        <f>_xlfn.RANK.AVG(AX45,$AX$4:$AX$67,1)</f>
        <v>19</v>
      </c>
      <c r="AZ45" t="e">
        <f>_xlfn.RANK.AVG(R45,$R$4:$R$68,0)</f>
        <v>#VALUE!</v>
      </c>
      <c r="BA45">
        <f>IF(U45=$AZ$2,1,0)</f>
        <v>1</v>
      </c>
      <c r="BC45" t="e">
        <f>($BB$2*AY45)+($BC$2*AZ45)+($BD$2*-BA45)</f>
        <v>#VALUE!</v>
      </c>
      <c r="BD45">
        <f>_xlfn.RANK.AVG(AC45,$AC$4:$AC$68,0)</f>
        <v>46</v>
      </c>
      <c r="BE45">
        <f>_xlfn.RANK.AVG(AB45,$AB$4:$AB$68,0)</f>
        <v>10</v>
      </c>
      <c r="BF45">
        <f>_xlfn.RANK.AVG(Z45,$Z$4:$Z$68,0)</f>
        <v>55.5</v>
      </c>
      <c r="BG45">
        <f>_xlfn.RANK.AVG(AE45,$AE$4:$AE$68,0)</f>
        <v>23</v>
      </c>
      <c r="BH45">
        <f>($BF$2*BD45)+($BG$2*BE45)+($BH$2*BF45)+($BI$2*BG45)</f>
        <v>34.774999999999999</v>
      </c>
      <c r="BJ45">
        <f>_xlfn.RANK.AVG(AH45,$AH$4:$AH$67,0)</f>
        <v>8</v>
      </c>
      <c r="BK45">
        <f>_xlfn.RANK.AVG(AF45,$AF$4:$AF$67,0)</f>
        <v>44</v>
      </c>
      <c r="BL45">
        <f>$BK$2*BJ45+$BL$2*BK45</f>
        <v>29.599999999999998</v>
      </c>
      <c r="BM45" t="e">
        <f>(1/3)*BC45+(1/3)*BH45+(1/3)*BL45</f>
        <v>#VALUE!</v>
      </c>
    </row>
    <row r="46" spans="1:65">
      <c r="A46" s="27" t="s">
        <v>765</v>
      </c>
      <c r="B46" s="27" t="s">
        <v>766</v>
      </c>
      <c r="C46" s="28">
        <v>28473558630.339996</v>
      </c>
      <c r="D46" s="29">
        <v>1331.2900390625</v>
      </c>
      <c r="E46" s="29">
        <v>36.168148040771484</v>
      </c>
      <c r="F46" s="29">
        <v>9.7554809668690456</v>
      </c>
      <c r="G46" s="29">
        <v>3788308992</v>
      </c>
      <c r="H46" s="29">
        <v>36.100000381469727</v>
      </c>
      <c r="I46" s="29" t="s">
        <v>21</v>
      </c>
      <c r="J46" s="29" t="s">
        <v>249</v>
      </c>
      <c r="K46" s="30">
        <v>28.402000000000001</v>
      </c>
      <c r="L46" s="30">
        <v>38.880000000000003</v>
      </c>
      <c r="M46" s="30">
        <v>74.492000000000004</v>
      </c>
      <c r="N46" s="26" t="s">
        <v>118</v>
      </c>
      <c r="O46" s="30" t="s">
        <v>18</v>
      </c>
      <c r="P46" s="30" t="s">
        <v>18</v>
      </c>
      <c r="Q46" s="30" t="s">
        <v>167</v>
      </c>
      <c r="R46" s="30" t="s">
        <v>167</v>
      </c>
      <c r="S46" s="26" t="s">
        <v>18</v>
      </c>
      <c r="T46" s="26" t="s">
        <v>18</v>
      </c>
      <c r="U46" s="26" t="s">
        <v>18</v>
      </c>
      <c r="V46" s="26" t="s">
        <v>18</v>
      </c>
      <c r="W46" s="26">
        <v>9</v>
      </c>
      <c r="X46" s="26" t="s">
        <v>18</v>
      </c>
      <c r="Y46" s="26">
        <v>58.666698455810547</v>
      </c>
      <c r="Z46" s="26">
        <v>33.333301544189453</v>
      </c>
      <c r="AA46" s="26" t="s">
        <v>18</v>
      </c>
      <c r="AB46" s="26">
        <v>4.0724010467529297</v>
      </c>
      <c r="AC46" s="26">
        <v>7.9627571105957031</v>
      </c>
      <c r="AD46" s="26">
        <v>7.1523799896240234</v>
      </c>
      <c r="AE46" s="26">
        <v>9.3948030471801758</v>
      </c>
      <c r="AF46" s="26">
        <v>5.3953003883361816</v>
      </c>
      <c r="AG46" s="26">
        <v>7.5181527137756348</v>
      </c>
      <c r="AH46" s="26">
        <v>3.7096219062805176</v>
      </c>
      <c r="AI46" s="26">
        <v>9.6380090713500977</v>
      </c>
      <c r="AJ46" s="26">
        <v>0</v>
      </c>
      <c r="AK46" s="26" t="s">
        <v>167</v>
      </c>
      <c r="AL46" s="26" t="s">
        <v>18</v>
      </c>
      <c r="AM46" s="26" t="s">
        <v>18</v>
      </c>
      <c r="AN46" s="26">
        <v>36</v>
      </c>
      <c r="AO46" s="26">
        <v>46.242000579833984</v>
      </c>
      <c r="AP46" s="26" t="s">
        <v>18</v>
      </c>
      <c r="AQ46" s="26" t="s">
        <v>18</v>
      </c>
      <c r="AR46" s="26" t="s">
        <v>18</v>
      </c>
      <c r="AS46" s="26" t="s">
        <v>67</v>
      </c>
      <c r="AT46" s="26" t="s">
        <v>18</v>
      </c>
      <c r="AU46" s="26">
        <v>90</v>
      </c>
      <c r="AV46" s="26">
        <v>5</v>
      </c>
      <c r="AW46" s="26" t="s">
        <v>18</v>
      </c>
      <c r="AX46">
        <f>K46+L46+M46</f>
        <v>141.774</v>
      </c>
      <c r="AY46">
        <f>_xlfn.RANK.AVG(AX46,$AX$4:$AX$67,1)</f>
        <v>10</v>
      </c>
      <c r="AZ46" t="e">
        <f>_xlfn.RANK.AVG(R46,$R$4:$R$68,0)</f>
        <v>#VALUE!</v>
      </c>
      <c r="BA46">
        <f>IF(U46=$AZ$2,1,0)</f>
        <v>0</v>
      </c>
      <c r="BC46" t="e">
        <f>($BB$2*AY46)+($BC$2*AZ46)+($BD$2*-BA46)</f>
        <v>#VALUE!</v>
      </c>
      <c r="BD46">
        <f>_xlfn.RANK.AVG(AC46,$AC$4:$AC$68,0)</f>
        <v>40</v>
      </c>
      <c r="BE46">
        <f>_xlfn.RANK.AVG(AB46,$AB$4:$AB$68,0)</f>
        <v>64</v>
      </c>
      <c r="BF46">
        <f>_xlfn.RANK.AVG(Z46,$Z$4:$Z$68,0)</f>
        <v>37.5</v>
      </c>
      <c r="BG46">
        <f>_xlfn.RANK.AVG(AE46,$AE$4:$AE$68,0)</f>
        <v>5</v>
      </c>
      <c r="BH46">
        <f>($BF$2*BD46)+($BG$2*BE46)+($BH$2*BF46)+($BI$2*BG46)</f>
        <v>38.375</v>
      </c>
      <c r="BJ46">
        <f>_xlfn.RANK.AVG(AH46,$AH$4:$AH$67,0)</f>
        <v>36</v>
      </c>
      <c r="BK46">
        <f>_xlfn.RANK.AVG(AF46,$AF$4:$AF$67,0)</f>
        <v>26.5</v>
      </c>
      <c r="BL46">
        <f>$BK$2*BJ46+$BL$2*BK46</f>
        <v>30.299999999999997</v>
      </c>
      <c r="BM46" t="e">
        <f>(1/3)*BC46+(1/3)*BH46+(1/3)*BL46</f>
        <v>#VALUE!</v>
      </c>
    </row>
    <row r="47" spans="1:65">
      <c r="A47" s="27" t="s">
        <v>781</v>
      </c>
      <c r="B47" s="27" t="s">
        <v>782</v>
      </c>
      <c r="C47" s="28">
        <v>27217789820.700001</v>
      </c>
      <c r="D47" s="29">
        <v>111.90000152587891</v>
      </c>
      <c r="E47" s="29">
        <v>17.369438171386719</v>
      </c>
      <c r="F47" s="29">
        <v>11.50853232460658</v>
      </c>
      <c r="G47" s="29">
        <v>216148000768</v>
      </c>
      <c r="H47" s="29">
        <v>2.5600000806152821</v>
      </c>
      <c r="I47" s="29" t="s">
        <v>21</v>
      </c>
      <c r="J47" s="29" t="s">
        <v>41</v>
      </c>
      <c r="K47" s="30">
        <v>133.29400000000001</v>
      </c>
      <c r="L47" s="30">
        <v>266.25599999999997</v>
      </c>
      <c r="M47" s="30">
        <v>73.186000000000007</v>
      </c>
      <c r="N47" s="26" t="s">
        <v>122</v>
      </c>
      <c r="O47" s="30">
        <v>385.35198974609375</v>
      </c>
      <c r="P47" s="30">
        <v>1.8796557750087495</v>
      </c>
      <c r="Q47" s="30" t="s">
        <v>167</v>
      </c>
      <c r="R47" s="30">
        <v>3.52689528465271</v>
      </c>
      <c r="S47" s="26" t="s">
        <v>114</v>
      </c>
      <c r="T47" s="26" t="s">
        <v>114</v>
      </c>
      <c r="U47" s="26" t="s">
        <v>114</v>
      </c>
      <c r="V47" s="26" t="s">
        <v>114</v>
      </c>
      <c r="W47" s="26">
        <v>12</v>
      </c>
      <c r="X47" s="26">
        <v>92.307701110839844</v>
      </c>
      <c r="Y47" s="26">
        <v>61.166698455810547</v>
      </c>
      <c r="Z47" s="26">
        <v>50</v>
      </c>
      <c r="AA47" s="26">
        <v>75</v>
      </c>
      <c r="AB47" s="26">
        <v>7.303408145904541</v>
      </c>
      <c r="AC47" s="26">
        <v>8.2334976196289063</v>
      </c>
      <c r="AD47" s="26">
        <v>7.4258518218994141</v>
      </c>
      <c r="AE47" s="26">
        <v>8.4338874816894531</v>
      </c>
      <c r="AF47" s="26">
        <v>1.5</v>
      </c>
      <c r="AG47" s="26">
        <v>3</v>
      </c>
      <c r="AH47" s="26" t="s">
        <v>167</v>
      </c>
      <c r="AI47" s="26" t="s">
        <v>167</v>
      </c>
      <c r="AJ47" s="26" t="s">
        <v>167</v>
      </c>
      <c r="AK47" s="26" t="s">
        <v>167</v>
      </c>
      <c r="AL47" s="26" t="s">
        <v>18</v>
      </c>
      <c r="AM47" s="26" t="s">
        <v>18</v>
      </c>
      <c r="AN47" s="26">
        <v>50</v>
      </c>
      <c r="AO47" s="26">
        <v>11</v>
      </c>
      <c r="AP47" s="26">
        <v>13.895833333333332</v>
      </c>
      <c r="AQ47" s="26" t="s">
        <v>18</v>
      </c>
      <c r="AR47" s="26" t="s">
        <v>18</v>
      </c>
      <c r="AS47" s="26" t="s">
        <v>67</v>
      </c>
      <c r="AT47" s="26" t="s">
        <v>18</v>
      </c>
      <c r="AU47" s="26">
        <v>91</v>
      </c>
      <c r="AV47" s="26">
        <v>1</v>
      </c>
      <c r="AW47" s="26" t="s">
        <v>114</v>
      </c>
      <c r="AX47">
        <f>K47+L47+M47</f>
        <v>472.73599999999999</v>
      </c>
      <c r="AY47">
        <f>_xlfn.RANK.AVG(AX47,$AX$4:$AX$67,1)</f>
        <v>22</v>
      </c>
      <c r="AZ47">
        <f>_xlfn.RANK.AVG(R47,$R$4:$R$68,0)</f>
        <v>30</v>
      </c>
      <c r="BA47">
        <f>IF(U47=$AZ$2,1,0)</f>
        <v>1</v>
      </c>
      <c r="BC47">
        <f>($BB$2*AY47)+($BC$2*AZ47)+($BD$2*-BA47)</f>
        <v>17.5</v>
      </c>
      <c r="BD47">
        <f>_xlfn.RANK.AVG(AC47,$AC$4:$AC$68,0)</f>
        <v>33</v>
      </c>
      <c r="BE47">
        <f>_xlfn.RANK.AVG(AB47,$AB$4:$AB$68,0)</f>
        <v>27</v>
      </c>
      <c r="BF47">
        <f>_xlfn.RANK.AVG(Z47,$Z$4:$Z$68,0)</f>
        <v>3</v>
      </c>
      <c r="BG47">
        <f>_xlfn.RANK.AVG(AE47,$AE$4:$AE$68,0)</f>
        <v>28</v>
      </c>
      <c r="BH47">
        <f>($BF$2*BD47)+($BG$2*BE47)+($BH$2*BF47)+($BI$2*BG47)</f>
        <v>23</v>
      </c>
      <c r="BJ47" t="e">
        <f>_xlfn.RANK.AVG(AH47,$AH$4:$AH$67,0)</f>
        <v>#VALUE!</v>
      </c>
      <c r="BK47">
        <f>_xlfn.RANK.AVG(AF47,$AF$4:$AF$67,0)</f>
        <v>50</v>
      </c>
      <c r="BL47" t="e">
        <f>$BK$2*BJ47+$BL$2*BK47</f>
        <v>#VALUE!</v>
      </c>
      <c r="BM47" t="e">
        <f>(1/3)*BC47+(1/3)*BH47+(1/3)*BL47</f>
        <v>#VALUE!</v>
      </c>
    </row>
    <row r="48" spans="1:65">
      <c r="A48" s="27" t="s">
        <v>785</v>
      </c>
      <c r="B48" s="27" t="s">
        <v>786</v>
      </c>
      <c r="C48" s="28">
        <v>27066989223.559998</v>
      </c>
      <c r="D48" s="29">
        <v>131.97999572753906</v>
      </c>
      <c r="E48" s="29">
        <v>25.348789215087891</v>
      </c>
      <c r="F48" s="29">
        <v>8.6432687534012018</v>
      </c>
      <c r="G48" s="29">
        <v>7394300032</v>
      </c>
      <c r="H48" s="29">
        <v>4.9099999666213989</v>
      </c>
      <c r="I48" s="29" t="s">
        <v>21</v>
      </c>
      <c r="J48" s="29" t="s">
        <v>29</v>
      </c>
      <c r="K48" s="30">
        <v>10.34</v>
      </c>
      <c r="L48" s="30">
        <v>99.546000000000006</v>
      </c>
      <c r="M48" s="30">
        <v>802.96600000000001</v>
      </c>
      <c r="N48" s="26" t="s">
        <v>118</v>
      </c>
      <c r="O48" s="30" t="s">
        <v>18</v>
      </c>
      <c r="P48" s="30" t="s">
        <v>18</v>
      </c>
      <c r="Q48" s="30" t="s">
        <v>167</v>
      </c>
      <c r="R48" s="30" t="s">
        <v>167</v>
      </c>
      <c r="S48" s="26" t="s">
        <v>18</v>
      </c>
      <c r="T48" s="26" t="s">
        <v>18</v>
      </c>
      <c r="U48" s="26" t="s">
        <v>18</v>
      </c>
      <c r="V48" s="26" t="s">
        <v>18</v>
      </c>
      <c r="W48" s="26">
        <v>10</v>
      </c>
      <c r="X48" s="26" t="s">
        <v>18</v>
      </c>
      <c r="Y48" s="26">
        <v>60.5</v>
      </c>
      <c r="Z48" s="26">
        <v>30</v>
      </c>
      <c r="AA48" s="26" t="s">
        <v>18</v>
      </c>
      <c r="AB48" s="26">
        <v>6.9002833366394043</v>
      </c>
      <c r="AC48" s="26">
        <v>8.5026121139526367</v>
      </c>
      <c r="AD48" s="26">
        <v>6.7026853561401367</v>
      </c>
      <c r="AE48" s="26">
        <v>8.640289306640625</v>
      </c>
      <c r="AF48" s="26">
        <v>3.9383969306945801</v>
      </c>
      <c r="AG48" s="26">
        <v>3</v>
      </c>
      <c r="AH48" s="26">
        <v>4.5685834884643555</v>
      </c>
      <c r="AI48" s="26">
        <v>1.5</v>
      </c>
      <c r="AJ48" s="26">
        <v>6.1998467445373535</v>
      </c>
      <c r="AK48" s="26" t="s">
        <v>167</v>
      </c>
      <c r="AL48" s="26" t="s">
        <v>18</v>
      </c>
      <c r="AM48" s="26">
        <v>0.74285714285714288</v>
      </c>
      <c r="AN48" s="26">
        <v>35</v>
      </c>
      <c r="AO48" s="26" t="s">
        <v>18</v>
      </c>
      <c r="AP48" s="26" t="s">
        <v>18</v>
      </c>
      <c r="AQ48" s="26" t="s">
        <v>18</v>
      </c>
      <c r="AR48" s="26" t="s">
        <v>18</v>
      </c>
      <c r="AS48" s="26" t="s">
        <v>67</v>
      </c>
      <c r="AT48" s="26" t="s">
        <v>18</v>
      </c>
      <c r="AU48" s="26">
        <v>82</v>
      </c>
      <c r="AV48" s="26">
        <v>6</v>
      </c>
      <c r="AW48" s="26" t="s">
        <v>18</v>
      </c>
      <c r="AX48">
        <f>K48+L48+M48</f>
        <v>912.85199999999998</v>
      </c>
      <c r="AY48">
        <f>_xlfn.RANK.AVG(AX48,$AX$4:$AX$67,1)</f>
        <v>36</v>
      </c>
      <c r="AZ48" t="e">
        <f>_xlfn.RANK.AVG(R48,$R$4:$R$68,0)</f>
        <v>#VALUE!</v>
      </c>
      <c r="BA48">
        <f>IF(U48=$AZ$2,1,0)</f>
        <v>0</v>
      </c>
      <c r="BC48" t="e">
        <f>($BB$2*AY48)+($BC$2*AZ48)+($BD$2*-BA48)</f>
        <v>#VALUE!</v>
      </c>
      <c r="BD48">
        <f>_xlfn.RANK.AVG(AC48,$AC$4:$AC$68,0)</f>
        <v>23</v>
      </c>
      <c r="BE48">
        <f>_xlfn.RANK.AVG(AB48,$AB$4:$AB$68,0)</f>
        <v>36</v>
      </c>
      <c r="BF48">
        <f>_xlfn.RANK.AVG(Z48,$Z$4:$Z$68,0)</f>
        <v>49</v>
      </c>
      <c r="BG48">
        <f>_xlfn.RANK.AVG(AE48,$AE$4:$AE$68,0)</f>
        <v>15</v>
      </c>
      <c r="BH48">
        <f>($BF$2*BD48)+($BG$2*BE48)+($BH$2*BF48)+($BI$2*BG48)</f>
        <v>31.15</v>
      </c>
      <c r="BJ48">
        <f>_xlfn.RANK.AVG(AH48,$AH$4:$AH$67,0)</f>
        <v>30</v>
      </c>
      <c r="BK48">
        <f>_xlfn.RANK.AVG(AF48,$AF$4:$AF$67,0)</f>
        <v>36</v>
      </c>
      <c r="BL48">
        <f>$BK$2*BJ48+$BL$2*BK48</f>
        <v>33.599999999999994</v>
      </c>
      <c r="BM48" t="e">
        <f>(1/3)*BC48+(1/3)*BH48+(1/3)*BL48</f>
        <v>#VALUE!</v>
      </c>
    </row>
    <row r="49" spans="1:65">
      <c r="A49" s="27" t="s">
        <v>815</v>
      </c>
      <c r="B49" s="27" t="s">
        <v>816</v>
      </c>
      <c r="C49" s="28">
        <v>24628146965.440002</v>
      </c>
      <c r="D49" s="29">
        <v>327.92001342773438</v>
      </c>
      <c r="E49" s="29">
        <v>54.6002197265625</v>
      </c>
      <c r="F49" s="29">
        <v>19.678837017421301</v>
      </c>
      <c r="G49" s="29">
        <v>3862260032</v>
      </c>
      <c r="H49" s="29">
        <v>5.8300000429153442</v>
      </c>
      <c r="I49" s="29" t="s">
        <v>21</v>
      </c>
      <c r="J49" s="29" t="s">
        <v>29</v>
      </c>
      <c r="K49" s="30">
        <v>34.125</v>
      </c>
      <c r="L49" s="30">
        <v>58.183</v>
      </c>
      <c r="M49" s="30">
        <v>37.692</v>
      </c>
      <c r="N49" s="26" t="s">
        <v>118</v>
      </c>
      <c r="O49" s="30" t="s">
        <v>18</v>
      </c>
      <c r="P49" s="30" t="s">
        <v>18</v>
      </c>
      <c r="Q49" s="30" t="s">
        <v>167</v>
      </c>
      <c r="R49" s="30" t="s">
        <v>167</v>
      </c>
      <c r="S49" s="26" t="s">
        <v>18</v>
      </c>
      <c r="T49" s="26" t="s">
        <v>18</v>
      </c>
      <c r="U49" s="26" t="s">
        <v>18</v>
      </c>
      <c r="V49" s="26" t="s">
        <v>18</v>
      </c>
      <c r="W49" s="26">
        <v>10</v>
      </c>
      <c r="X49" s="26" t="s">
        <v>18</v>
      </c>
      <c r="Y49" s="26">
        <v>64.599998474121094</v>
      </c>
      <c r="Z49" s="26">
        <v>40</v>
      </c>
      <c r="AA49" s="26" t="s">
        <v>18</v>
      </c>
      <c r="AB49" s="26">
        <v>5.438934326171875</v>
      </c>
      <c r="AC49" s="26">
        <v>7.1581387519836426</v>
      </c>
      <c r="AD49" s="26">
        <v>4.9678163528442383</v>
      </c>
      <c r="AE49" s="26">
        <v>7.2179989814758301</v>
      </c>
      <c r="AF49" s="26">
        <v>1</v>
      </c>
      <c r="AG49" s="26">
        <v>3</v>
      </c>
      <c r="AH49" s="26">
        <v>1.5</v>
      </c>
      <c r="AI49" s="26">
        <v>1.5</v>
      </c>
      <c r="AJ49" s="26">
        <v>0</v>
      </c>
      <c r="AK49" s="26" t="s">
        <v>167</v>
      </c>
      <c r="AL49" s="26" t="s">
        <v>18</v>
      </c>
      <c r="AM49" s="26" t="s">
        <v>18</v>
      </c>
      <c r="AN49" s="26" t="s">
        <v>18</v>
      </c>
      <c r="AO49" s="26" t="s">
        <v>18</v>
      </c>
      <c r="AP49" s="26" t="s">
        <v>18</v>
      </c>
      <c r="AQ49" s="26" t="s">
        <v>18</v>
      </c>
      <c r="AR49" s="26" t="s">
        <v>18</v>
      </c>
      <c r="AS49" s="26" t="s">
        <v>66</v>
      </c>
      <c r="AT49" s="26" t="s">
        <v>18</v>
      </c>
      <c r="AU49" s="26">
        <v>46</v>
      </c>
      <c r="AV49" s="26">
        <v>8</v>
      </c>
      <c r="AW49" s="26" t="s">
        <v>18</v>
      </c>
      <c r="AX49">
        <f>K49+L49+M49</f>
        <v>130</v>
      </c>
      <c r="AY49">
        <f>_xlfn.RANK.AVG(AX49,$AX$4:$AX$67,1)</f>
        <v>8</v>
      </c>
      <c r="AZ49" t="e">
        <f>_xlfn.RANK.AVG(R49,$R$4:$R$68,0)</f>
        <v>#VALUE!</v>
      </c>
      <c r="BA49">
        <f>IF(U49=$AZ$2,1,0)</f>
        <v>0</v>
      </c>
      <c r="BC49" t="e">
        <f>($BB$2*AY49)+($BC$2*AZ49)+($BD$2*-BA49)</f>
        <v>#VALUE!</v>
      </c>
      <c r="BD49">
        <f>_xlfn.RANK.AVG(AC49,$AC$4:$AC$68,0)</f>
        <v>59</v>
      </c>
      <c r="BE49">
        <f>_xlfn.RANK.AVG(AB49,$AB$4:$AB$68,0)</f>
        <v>54</v>
      </c>
      <c r="BF49">
        <f>_xlfn.RANK.AVG(Z49,$Z$4:$Z$68,0)</f>
        <v>14.5</v>
      </c>
      <c r="BG49">
        <f>_xlfn.RANK.AVG(AE49,$AE$4:$AE$68,0)</f>
        <v>59</v>
      </c>
      <c r="BH49">
        <f>($BF$2*BD49)+($BG$2*BE49)+($BH$2*BF49)+($BI$2*BG49)</f>
        <v>46.625</v>
      </c>
      <c r="BJ49">
        <f>_xlfn.RANK.AVG(AH49,$AH$4:$AH$67,0)</f>
        <v>48</v>
      </c>
      <c r="BK49">
        <f>_xlfn.RANK.AVG(AF49,$AF$4:$AF$67,0)</f>
        <v>54</v>
      </c>
      <c r="BL49">
        <f>$BK$2*BJ49+$BL$2*BK49</f>
        <v>51.6</v>
      </c>
      <c r="BM49" t="e">
        <f>(1/3)*BC49+(1/3)*BH49+(1/3)*BL49</f>
        <v>#VALUE!</v>
      </c>
    </row>
    <row r="50" spans="1:65">
      <c r="A50" s="27" t="s">
        <v>829</v>
      </c>
      <c r="B50" s="27" t="s">
        <v>830</v>
      </c>
      <c r="C50" s="28">
        <v>23992471999.999996</v>
      </c>
      <c r="D50" s="29">
        <v>410.82998657226563</v>
      </c>
      <c r="E50" s="29">
        <v>21.481557846069336</v>
      </c>
      <c r="F50" s="29">
        <v>13.705679153160212</v>
      </c>
      <c r="G50" s="29">
        <v>34072000512</v>
      </c>
      <c r="H50" s="29">
        <v>18.889999628067017</v>
      </c>
      <c r="I50" s="29" t="s">
        <v>21</v>
      </c>
      <c r="J50" s="29" t="s">
        <v>41</v>
      </c>
      <c r="K50" s="30">
        <v>264.78300000000002</v>
      </c>
      <c r="L50" s="30">
        <v>198.25</v>
      </c>
      <c r="M50" s="30">
        <v>124.336</v>
      </c>
      <c r="N50" s="26" t="s">
        <v>118</v>
      </c>
      <c r="O50" s="30" t="s">
        <v>18</v>
      </c>
      <c r="P50" s="30" t="s">
        <v>18</v>
      </c>
      <c r="Q50" s="30" t="s">
        <v>167</v>
      </c>
      <c r="R50" s="30">
        <v>0</v>
      </c>
      <c r="S50" s="26" t="s">
        <v>18</v>
      </c>
      <c r="T50" s="26" t="s">
        <v>18</v>
      </c>
      <c r="U50" s="26" t="s">
        <v>18</v>
      </c>
      <c r="V50" s="26" t="s">
        <v>18</v>
      </c>
      <c r="W50" s="26">
        <v>9</v>
      </c>
      <c r="X50" s="26" t="s">
        <v>18</v>
      </c>
      <c r="Y50" s="26">
        <v>69.333297729492188</v>
      </c>
      <c r="Z50" s="26">
        <v>22.222200393676758</v>
      </c>
      <c r="AA50" s="26" t="s">
        <v>18</v>
      </c>
      <c r="AB50" s="26">
        <v>6.8193364143371582</v>
      </c>
      <c r="AC50" s="26">
        <v>7.5093636512756348</v>
      </c>
      <c r="AD50" s="26">
        <v>5.779449462890625</v>
      </c>
      <c r="AE50" s="26">
        <v>8.7854833602905273</v>
      </c>
      <c r="AF50" s="26">
        <v>0</v>
      </c>
      <c r="AG50" s="26" t="s">
        <v>167</v>
      </c>
      <c r="AH50" s="26" t="s">
        <v>167</v>
      </c>
      <c r="AI50" s="26">
        <v>2</v>
      </c>
      <c r="AJ50" s="26" t="s">
        <v>167</v>
      </c>
      <c r="AK50" s="26" t="s">
        <v>167</v>
      </c>
      <c r="AL50" s="26" t="s">
        <v>18</v>
      </c>
      <c r="AM50" s="26">
        <v>0.58625001907348628</v>
      </c>
      <c r="AN50" s="26">
        <v>80</v>
      </c>
      <c r="AO50" s="26" t="s">
        <v>18</v>
      </c>
      <c r="AP50" s="26" t="s">
        <v>18</v>
      </c>
      <c r="AQ50" s="26" t="s">
        <v>18</v>
      </c>
      <c r="AR50" s="26" t="s">
        <v>18</v>
      </c>
      <c r="AS50" s="26" t="s">
        <v>67</v>
      </c>
      <c r="AT50" s="26" t="s">
        <v>18</v>
      </c>
      <c r="AU50" s="26">
        <v>63</v>
      </c>
      <c r="AV50" s="26">
        <v>7</v>
      </c>
      <c r="AW50" s="26" t="s">
        <v>18</v>
      </c>
      <c r="AX50">
        <f>K50+L50+M50</f>
        <v>587.36900000000003</v>
      </c>
      <c r="AY50">
        <f>_xlfn.RANK.AVG(AX50,$AX$4:$AX$67,1)</f>
        <v>29</v>
      </c>
      <c r="AZ50">
        <f>_xlfn.RANK.AVG(R50,$R$4:$R$68,0)</f>
        <v>33</v>
      </c>
      <c r="BA50">
        <f>IF(U50=$AZ$2,1,0)</f>
        <v>0</v>
      </c>
      <c r="BC50">
        <f>($BB$2*AY50)+($BC$2*AZ50)+($BD$2*-BA50)</f>
        <v>21.5</v>
      </c>
      <c r="BD50">
        <f>_xlfn.RANK.AVG(AC50,$AC$4:$AC$68,0)</f>
        <v>55</v>
      </c>
      <c r="BE50">
        <f>_xlfn.RANK.AVG(AB50,$AB$4:$AB$68,0)</f>
        <v>39</v>
      </c>
      <c r="BF50">
        <f>_xlfn.RANK.AVG(Z50,$Z$4:$Z$68,0)</f>
        <v>62</v>
      </c>
      <c r="BG50">
        <f>_xlfn.RANK.AVG(AE50,$AE$4:$AE$68,0)</f>
        <v>12</v>
      </c>
      <c r="BH50">
        <f>($BF$2*BD50)+($BG$2*BE50)+($BH$2*BF50)+($BI$2*BG50)</f>
        <v>44.15</v>
      </c>
      <c r="BJ50" t="e">
        <f>_xlfn.RANK.AVG(AH50,$AH$4:$AH$67,0)</f>
        <v>#VALUE!</v>
      </c>
      <c r="BK50">
        <f>_xlfn.RANK.AVG(AF50,$AF$4:$AF$67,0)</f>
        <v>57.5</v>
      </c>
      <c r="BL50" t="e">
        <f>$BK$2*BJ50+$BL$2*BK50</f>
        <v>#VALUE!</v>
      </c>
      <c r="BM50" t="e">
        <f>(1/3)*BC50+(1/3)*BH50+(1/3)*BL50</f>
        <v>#VALUE!</v>
      </c>
    </row>
    <row r="51" spans="1:65">
      <c r="A51" s="27" t="s">
        <v>864</v>
      </c>
      <c r="B51" s="27" t="s">
        <v>865</v>
      </c>
      <c r="C51" s="28">
        <v>22215371348.699997</v>
      </c>
      <c r="D51" s="29">
        <v>224.82000732421875</v>
      </c>
      <c r="E51" s="29">
        <v>38.051357269287109</v>
      </c>
      <c r="F51" s="29">
        <v>2.4859253873896314</v>
      </c>
      <c r="G51" s="29">
        <v>5407384064</v>
      </c>
      <c r="H51" s="29">
        <v>5.7299998998641968</v>
      </c>
      <c r="I51" s="29" t="s">
        <v>21</v>
      </c>
      <c r="J51" s="29" t="s">
        <v>29</v>
      </c>
      <c r="K51" s="30">
        <v>63.838000000000001</v>
      </c>
      <c r="L51" s="30">
        <v>120.986</v>
      </c>
      <c r="M51" s="30">
        <v>150.29499999999999</v>
      </c>
      <c r="N51" s="26" t="s">
        <v>118</v>
      </c>
      <c r="O51" s="30" t="s">
        <v>18</v>
      </c>
      <c r="P51" s="30" t="s">
        <v>18</v>
      </c>
      <c r="Q51" s="30" t="s">
        <v>167</v>
      </c>
      <c r="R51" s="30" t="s">
        <v>167</v>
      </c>
      <c r="S51" s="26" t="s">
        <v>114</v>
      </c>
      <c r="T51" s="26" t="s">
        <v>114</v>
      </c>
      <c r="U51" s="26" t="s">
        <v>18</v>
      </c>
      <c r="V51" s="26" t="s">
        <v>114</v>
      </c>
      <c r="W51" s="26">
        <v>10</v>
      </c>
      <c r="X51" s="26">
        <v>88.888900756835938</v>
      </c>
      <c r="Y51" s="26">
        <v>63.799999237060547</v>
      </c>
      <c r="Z51" s="26">
        <v>30</v>
      </c>
      <c r="AA51" s="26">
        <v>75</v>
      </c>
      <c r="AB51" s="26">
        <v>7.2846317291259766</v>
      </c>
      <c r="AC51" s="26">
        <v>8.5357332229614258</v>
      </c>
      <c r="AD51" s="26">
        <v>5.8955216407775879</v>
      </c>
      <c r="AE51" s="26">
        <v>7.8437175750732422</v>
      </c>
      <c r="AF51" s="26">
        <v>6.0129613876342773</v>
      </c>
      <c r="AG51" s="26">
        <v>3</v>
      </c>
      <c r="AH51" s="26">
        <v>4.4933838844299316</v>
      </c>
      <c r="AI51" s="26">
        <v>1.5</v>
      </c>
      <c r="AJ51" s="26">
        <v>6.1998467445373535</v>
      </c>
      <c r="AK51" s="26" t="s">
        <v>167</v>
      </c>
      <c r="AL51" s="26">
        <v>15</v>
      </c>
      <c r="AM51" s="26" t="s">
        <v>18</v>
      </c>
      <c r="AN51" s="26">
        <v>34.787998199462891</v>
      </c>
      <c r="AO51" s="26">
        <v>12</v>
      </c>
      <c r="AP51" s="26" t="s">
        <v>18</v>
      </c>
      <c r="AQ51" s="26" t="s">
        <v>18</v>
      </c>
      <c r="AR51" s="26" t="s">
        <v>18</v>
      </c>
      <c r="AS51" s="26" t="s">
        <v>67</v>
      </c>
      <c r="AT51" s="26" t="s">
        <v>18</v>
      </c>
      <c r="AU51" s="26">
        <v>73</v>
      </c>
      <c r="AV51" s="26" t="s">
        <v>18</v>
      </c>
      <c r="AW51" s="26" t="s">
        <v>18</v>
      </c>
      <c r="AX51">
        <f>K51+L51+M51</f>
        <v>335.11900000000003</v>
      </c>
      <c r="AY51">
        <f>_xlfn.RANK.AVG(AX51,$AX$4:$AX$67,1)</f>
        <v>18</v>
      </c>
      <c r="AZ51" t="e">
        <f>_xlfn.RANK.AVG(R51,$R$4:$R$68,0)</f>
        <v>#VALUE!</v>
      </c>
      <c r="BA51">
        <f>IF(U51=$AZ$2,1,0)</f>
        <v>0</v>
      </c>
      <c r="BC51" t="e">
        <f>($BB$2*AY51)+($BC$2*AZ51)+($BD$2*-BA51)</f>
        <v>#VALUE!</v>
      </c>
      <c r="BD51">
        <f>_xlfn.RANK.AVG(AC51,$AC$4:$AC$68,0)</f>
        <v>20</v>
      </c>
      <c r="BE51">
        <f>_xlfn.RANK.AVG(AB51,$AB$4:$AB$68,0)</f>
        <v>28</v>
      </c>
      <c r="BF51">
        <f>_xlfn.RANK.AVG(Z51,$Z$4:$Z$68,0)</f>
        <v>49</v>
      </c>
      <c r="BG51">
        <f>_xlfn.RANK.AVG(AE51,$AE$4:$AE$68,0)</f>
        <v>50</v>
      </c>
      <c r="BH51">
        <f>($BF$2*BD51)+($BG$2*BE51)+($BH$2*BF51)+($BI$2*BG51)</f>
        <v>35.25</v>
      </c>
      <c r="BJ51">
        <f>_xlfn.RANK.AVG(AH51,$AH$4:$AH$67,0)</f>
        <v>31</v>
      </c>
      <c r="BK51">
        <f>_xlfn.RANK.AVG(AF51,$AF$4:$AF$67,0)</f>
        <v>19.5</v>
      </c>
      <c r="BL51">
        <f>$BK$2*BJ51+$BL$2*BK51</f>
        <v>24.1</v>
      </c>
      <c r="BM51" t="e">
        <f>(1/3)*BC51+(1/3)*BH51+(1/3)*BL51</f>
        <v>#VALUE!</v>
      </c>
    </row>
    <row r="52" spans="1:65">
      <c r="A52" s="27" t="s">
        <v>874</v>
      </c>
      <c r="B52" s="27" t="s">
        <v>875</v>
      </c>
      <c r="C52" s="28">
        <v>21820148000</v>
      </c>
      <c r="D52" s="29">
        <v>137.32000732421875</v>
      </c>
      <c r="E52" s="29"/>
      <c r="F52" s="29">
        <v>-1.3789127357076825</v>
      </c>
      <c r="G52" s="29">
        <v>4504000128</v>
      </c>
      <c r="H52" s="29">
        <v>-7.3400000147521496</v>
      </c>
      <c r="I52" s="29" t="s">
        <v>21</v>
      </c>
      <c r="J52" s="29" t="s">
        <v>249</v>
      </c>
      <c r="K52" s="30">
        <v>17.577999999999999</v>
      </c>
      <c r="L52" s="30">
        <v>23.28</v>
      </c>
      <c r="M52" s="30">
        <v>464.70100000000002</v>
      </c>
      <c r="N52" s="26" t="s">
        <v>118</v>
      </c>
      <c r="O52" s="30" t="s">
        <v>18</v>
      </c>
      <c r="P52" s="30" t="s">
        <v>18</v>
      </c>
      <c r="Q52" s="30" t="s">
        <v>167</v>
      </c>
      <c r="R52" s="30" t="s">
        <v>167</v>
      </c>
      <c r="S52" s="26" t="s">
        <v>18</v>
      </c>
      <c r="T52" s="26" t="s">
        <v>18</v>
      </c>
      <c r="U52" s="26" t="s">
        <v>18</v>
      </c>
      <c r="V52" s="26" t="s">
        <v>18</v>
      </c>
      <c r="W52" s="26">
        <v>11</v>
      </c>
      <c r="X52" s="26" t="s">
        <v>18</v>
      </c>
      <c r="Y52" s="26">
        <v>58</v>
      </c>
      <c r="Z52" s="26">
        <v>27.272699356079102</v>
      </c>
      <c r="AA52" s="26" t="s">
        <v>18</v>
      </c>
      <c r="AB52" s="26">
        <v>7.6890044212341309</v>
      </c>
      <c r="AC52" s="26">
        <v>8.099945068359375</v>
      </c>
      <c r="AD52" s="26">
        <v>6.6875782012939453</v>
      </c>
      <c r="AE52" s="26">
        <v>8.6864509582519531</v>
      </c>
      <c r="AF52" s="26">
        <v>8.0621442794799805</v>
      </c>
      <c r="AG52" s="26">
        <v>3</v>
      </c>
      <c r="AH52" s="26">
        <v>5.1401915550231934</v>
      </c>
      <c r="AI52" s="26">
        <v>9.6380090713500977</v>
      </c>
      <c r="AJ52" s="26">
        <v>7.6079273223876953</v>
      </c>
      <c r="AK52" s="26" t="s">
        <v>167</v>
      </c>
      <c r="AL52" s="26" t="s">
        <v>18</v>
      </c>
      <c r="AM52" s="26" t="s">
        <v>18</v>
      </c>
      <c r="AN52" s="26">
        <v>45</v>
      </c>
      <c r="AO52" s="26" t="s">
        <v>18</v>
      </c>
      <c r="AP52" s="26" t="s">
        <v>18</v>
      </c>
      <c r="AQ52" s="26" t="s">
        <v>18</v>
      </c>
      <c r="AR52" s="26" t="s">
        <v>18</v>
      </c>
      <c r="AS52" s="26" t="s">
        <v>66</v>
      </c>
      <c r="AT52" s="26" t="s">
        <v>18</v>
      </c>
      <c r="AU52" s="26">
        <v>94</v>
      </c>
      <c r="AV52" s="26">
        <v>10</v>
      </c>
      <c r="AW52" s="26" t="s">
        <v>18</v>
      </c>
      <c r="AX52">
        <f>K52+L52+M52</f>
        <v>505.55900000000003</v>
      </c>
      <c r="AY52">
        <f>_xlfn.RANK.AVG(AX52,$AX$4:$AX$67,1)</f>
        <v>23</v>
      </c>
      <c r="AZ52" t="e">
        <f>_xlfn.RANK.AVG(R52,$R$4:$R$68,0)</f>
        <v>#VALUE!</v>
      </c>
      <c r="BA52">
        <f>IF(U52=$AZ$2,1,0)</f>
        <v>0</v>
      </c>
      <c r="BC52" t="e">
        <f>($BB$2*AY52)+($BC$2*AZ52)+($BD$2*-BA52)</f>
        <v>#VALUE!</v>
      </c>
      <c r="BD52">
        <f>_xlfn.RANK.AVG(AC52,$AC$4:$AC$68,0)</f>
        <v>38</v>
      </c>
      <c r="BE52">
        <f>_xlfn.RANK.AVG(AB52,$AB$4:$AB$68,0)</f>
        <v>12</v>
      </c>
      <c r="BF52">
        <f>_xlfn.RANK.AVG(Z52,$Z$4:$Z$68,0)</f>
        <v>55.5</v>
      </c>
      <c r="BG52">
        <f>_xlfn.RANK.AVG(AE52,$AE$4:$AE$68,0)</f>
        <v>14</v>
      </c>
      <c r="BH52">
        <f>($BF$2*BD52)+($BG$2*BE52)+($BH$2*BF52)+($BI$2*BG52)</f>
        <v>31.074999999999999</v>
      </c>
      <c r="BJ52">
        <f>_xlfn.RANK.AVG(AH52,$AH$4:$AH$67,0)</f>
        <v>21</v>
      </c>
      <c r="BK52">
        <f>_xlfn.RANK.AVG(AF52,$AF$4:$AF$67,0)</f>
        <v>6</v>
      </c>
      <c r="BL52">
        <f>$BK$2*BJ52+$BL$2*BK52</f>
        <v>12</v>
      </c>
      <c r="BM52" t="e">
        <f>(1/3)*BC52+(1/3)*BH52+(1/3)*BL52</f>
        <v>#VALUE!</v>
      </c>
    </row>
    <row r="53" spans="1:65">
      <c r="A53" s="27" t="s">
        <v>880</v>
      </c>
      <c r="B53" s="27" t="s">
        <v>881</v>
      </c>
      <c r="C53" s="28">
        <v>21711920000</v>
      </c>
      <c r="D53" s="29">
        <v>42.740001678466797</v>
      </c>
      <c r="E53" s="29">
        <v>32.960338592529297</v>
      </c>
      <c r="F53" s="29">
        <v>11.337045020311187</v>
      </c>
      <c r="G53" s="29">
        <v>14948999936</v>
      </c>
      <c r="H53" s="29">
        <v>5.2399998009204865</v>
      </c>
      <c r="I53" s="29" t="s">
        <v>21</v>
      </c>
      <c r="J53" s="29" t="s">
        <v>29</v>
      </c>
      <c r="K53" s="30">
        <v>328.87700000000001</v>
      </c>
      <c r="L53" s="30">
        <v>428.83499999999998</v>
      </c>
      <c r="M53" s="30">
        <v>2691.366</v>
      </c>
      <c r="N53" s="26" t="s">
        <v>118</v>
      </c>
      <c r="O53" s="30" t="s">
        <v>18</v>
      </c>
      <c r="P53" s="30" t="s">
        <v>18</v>
      </c>
      <c r="Q53" s="30" t="s">
        <v>167</v>
      </c>
      <c r="R53" s="30" t="s">
        <v>167</v>
      </c>
      <c r="S53" s="26" t="s">
        <v>18</v>
      </c>
      <c r="T53" s="26" t="s">
        <v>18</v>
      </c>
      <c r="U53" s="26" t="s">
        <v>18</v>
      </c>
      <c r="V53" s="26" t="s">
        <v>18</v>
      </c>
      <c r="W53" s="26">
        <v>11</v>
      </c>
      <c r="X53" s="26" t="s">
        <v>18</v>
      </c>
      <c r="Y53" s="26">
        <v>64</v>
      </c>
      <c r="Z53" s="26">
        <v>36.363601684570313</v>
      </c>
      <c r="AA53" s="26" t="s">
        <v>18</v>
      </c>
      <c r="AB53" s="26">
        <v>7.3382472991943359</v>
      </c>
      <c r="AC53" s="26">
        <v>8.5338821411132813</v>
      </c>
      <c r="AD53" s="26">
        <v>8.7991743087768555</v>
      </c>
      <c r="AE53" s="26">
        <v>8.3648338317871094</v>
      </c>
      <c r="AF53" s="26">
        <v>3.7774157524108887</v>
      </c>
      <c r="AG53" s="26">
        <v>3</v>
      </c>
      <c r="AH53" s="26">
        <v>4.7166681289672852</v>
      </c>
      <c r="AI53" s="26">
        <v>1.5</v>
      </c>
      <c r="AJ53" s="26">
        <v>8.7153263092041016</v>
      </c>
      <c r="AK53" s="26" t="s">
        <v>167</v>
      </c>
      <c r="AL53" s="26" t="s">
        <v>18</v>
      </c>
      <c r="AM53" s="26" t="s">
        <v>18</v>
      </c>
      <c r="AN53" s="26" t="s">
        <v>18</v>
      </c>
      <c r="AO53" s="26" t="s">
        <v>18</v>
      </c>
      <c r="AP53" s="26" t="s">
        <v>18</v>
      </c>
      <c r="AQ53" s="26" t="s">
        <v>18</v>
      </c>
      <c r="AR53" s="26" t="s">
        <v>18</v>
      </c>
      <c r="AS53" s="26" t="s">
        <v>66</v>
      </c>
      <c r="AT53" s="26" t="s">
        <v>18</v>
      </c>
      <c r="AU53" s="26">
        <v>95</v>
      </c>
      <c r="AV53" s="26">
        <v>6</v>
      </c>
      <c r="AW53" s="26" t="s">
        <v>18</v>
      </c>
      <c r="AX53">
        <f>K53+L53+M53</f>
        <v>3449.078</v>
      </c>
      <c r="AY53">
        <f>_xlfn.RANK.AVG(AX53,$AX$4:$AX$67,1)</f>
        <v>51</v>
      </c>
      <c r="AZ53" t="e">
        <f>_xlfn.RANK.AVG(R53,$R$4:$R$68,0)</f>
        <v>#VALUE!</v>
      </c>
      <c r="BA53">
        <f>IF(U53=$AZ$2,1,0)</f>
        <v>0</v>
      </c>
      <c r="BC53" t="e">
        <f>($BB$2*AY53)+($BC$2*AZ53)+($BD$2*-BA53)</f>
        <v>#VALUE!</v>
      </c>
      <c r="BD53">
        <f>_xlfn.RANK.AVG(AC53,$AC$4:$AC$68,0)</f>
        <v>21</v>
      </c>
      <c r="BE53">
        <f>_xlfn.RANK.AVG(AB53,$AB$4:$AB$68,0)</f>
        <v>24</v>
      </c>
      <c r="BF53">
        <f>_xlfn.RANK.AVG(Z53,$Z$4:$Z$68,0)</f>
        <v>24.5</v>
      </c>
      <c r="BG53">
        <f>_xlfn.RANK.AVG(AE53,$AE$4:$AE$68,0)</f>
        <v>31</v>
      </c>
      <c r="BH53">
        <f>($BF$2*BD53)+($BG$2*BE53)+($BH$2*BF53)+($BI$2*BG53)</f>
        <v>24.625</v>
      </c>
      <c r="BJ53">
        <f>_xlfn.RANK.AVG(AH53,$AH$4:$AH$67,0)</f>
        <v>28.5</v>
      </c>
      <c r="BK53">
        <f>_xlfn.RANK.AVG(AF53,$AF$4:$AF$67,0)</f>
        <v>37</v>
      </c>
      <c r="BL53">
        <f>$BK$2*BJ53+$BL$2*BK53</f>
        <v>33.6</v>
      </c>
      <c r="BM53" t="e">
        <f>(1/3)*BC53+(1/3)*BH53+(1/3)*BL53</f>
        <v>#VALUE!</v>
      </c>
    </row>
    <row r="54" spans="1:65">
      <c r="A54" s="27" t="s">
        <v>902</v>
      </c>
      <c r="B54" s="27" t="s">
        <v>903</v>
      </c>
      <c r="C54" s="28">
        <v>20379319947.980003</v>
      </c>
      <c r="D54" s="29">
        <v>344.23001098632813</v>
      </c>
      <c r="E54" s="29">
        <v>30.672222137451172</v>
      </c>
      <c r="F54" s="29">
        <v>4.5560852593790058</v>
      </c>
      <c r="G54" s="29">
        <v>2956416000</v>
      </c>
      <c r="H54" s="29">
        <v>10.890000104904175</v>
      </c>
      <c r="I54" s="29" t="s">
        <v>21</v>
      </c>
      <c r="J54" s="29" t="s">
        <v>249</v>
      </c>
      <c r="K54" s="30">
        <v>14.704000000000001</v>
      </c>
      <c r="L54" s="30">
        <v>18.826000000000001</v>
      </c>
      <c r="M54" s="30">
        <v>80.391999999999996</v>
      </c>
      <c r="N54" s="26" t="s">
        <v>118</v>
      </c>
      <c r="O54" s="30" t="s">
        <v>18</v>
      </c>
      <c r="P54" s="30" t="s">
        <v>18</v>
      </c>
      <c r="Q54" s="30" t="s">
        <v>167</v>
      </c>
      <c r="R54" s="30" t="s">
        <v>167</v>
      </c>
      <c r="S54" s="26" t="s">
        <v>18</v>
      </c>
      <c r="T54" s="26" t="s">
        <v>18</v>
      </c>
      <c r="U54" s="26" t="s">
        <v>18</v>
      </c>
      <c r="V54" s="26" t="s">
        <v>114</v>
      </c>
      <c r="W54" s="26">
        <v>9</v>
      </c>
      <c r="X54" s="26" t="s">
        <v>18</v>
      </c>
      <c r="Y54" s="26">
        <v>63.444400787353516</v>
      </c>
      <c r="Z54" s="26">
        <v>22.222200393676758</v>
      </c>
      <c r="AA54" s="26" t="s">
        <v>18</v>
      </c>
      <c r="AB54" s="26">
        <v>7.2144327163696289</v>
      </c>
      <c r="AC54" s="26">
        <v>7.8257637023925781</v>
      </c>
      <c r="AD54" s="26">
        <v>7.7742757797241211</v>
      </c>
      <c r="AE54" s="26">
        <v>7.9635391235351563</v>
      </c>
      <c r="AF54" s="26">
        <v>7.5480875968933105</v>
      </c>
      <c r="AG54" s="26">
        <v>3</v>
      </c>
      <c r="AH54" s="26">
        <v>5.8273129463195801</v>
      </c>
      <c r="AI54" s="26">
        <v>2.25</v>
      </c>
      <c r="AJ54" s="26">
        <v>0.34239599108695984</v>
      </c>
      <c r="AK54" s="26" t="s">
        <v>167</v>
      </c>
      <c r="AL54" s="26" t="s">
        <v>18</v>
      </c>
      <c r="AM54" s="26">
        <v>1.0625</v>
      </c>
      <c r="AN54" s="26">
        <v>32</v>
      </c>
      <c r="AO54" s="26">
        <v>0</v>
      </c>
      <c r="AP54" s="26" t="s">
        <v>18</v>
      </c>
      <c r="AQ54" s="26" t="s">
        <v>18</v>
      </c>
      <c r="AR54" s="26" t="s">
        <v>18</v>
      </c>
      <c r="AS54" s="26" t="s">
        <v>68</v>
      </c>
      <c r="AT54" s="26" t="s">
        <v>18</v>
      </c>
      <c r="AU54" s="26">
        <v>91</v>
      </c>
      <c r="AV54" s="26">
        <v>4</v>
      </c>
      <c r="AW54" s="26" t="s">
        <v>18</v>
      </c>
      <c r="AX54">
        <f>K54+L54+M54</f>
        <v>113.922</v>
      </c>
      <c r="AY54">
        <f>_xlfn.RANK.AVG(AX54,$AX$4:$AX$67,1)</f>
        <v>7</v>
      </c>
      <c r="AZ54" t="e">
        <f>_xlfn.RANK.AVG(R54,$R$4:$R$68,0)</f>
        <v>#VALUE!</v>
      </c>
      <c r="BA54">
        <f>IF(U54=$AZ$2,1,0)</f>
        <v>0</v>
      </c>
      <c r="BC54" t="e">
        <f>($BB$2*AY54)+($BC$2*AZ54)+($BD$2*-BA54)</f>
        <v>#VALUE!</v>
      </c>
      <c r="BD54">
        <f>_xlfn.RANK.AVG(AC54,$AC$4:$AC$68,0)</f>
        <v>45</v>
      </c>
      <c r="BE54">
        <f>_xlfn.RANK.AVG(AB54,$AB$4:$AB$68,0)</f>
        <v>30</v>
      </c>
      <c r="BF54">
        <f>_xlfn.RANK.AVG(Z54,$Z$4:$Z$68,0)</f>
        <v>62</v>
      </c>
      <c r="BG54">
        <f>_xlfn.RANK.AVG(AE54,$AE$4:$AE$68,0)</f>
        <v>43</v>
      </c>
      <c r="BH54">
        <f>($BF$2*BD54)+($BG$2*BE54)+($BH$2*BF54)+($BI$2*BG54)</f>
        <v>45.1</v>
      </c>
      <c r="BJ54">
        <f>_xlfn.RANK.AVG(AH54,$AH$4:$AH$67,0)</f>
        <v>20</v>
      </c>
      <c r="BK54">
        <f>_xlfn.RANK.AVG(AF54,$AF$4:$AF$67,0)</f>
        <v>8.5</v>
      </c>
      <c r="BL54">
        <f>$BK$2*BJ54+$BL$2*BK54</f>
        <v>13.1</v>
      </c>
      <c r="BM54" t="e">
        <f>(1/3)*BC54+(1/3)*BH54+(1/3)*BL54</f>
        <v>#VALUE!</v>
      </c>
    </row>
    <row r="55" spans="1:65">
      <c r="A55" s="27" t="s">
        <v>912</v>
      </c>
      <c r="B55" s="27" t="s">
        <v>913</v>
      </c>
      <c r="C55" s="28">
        <v>20165812574.639996</v>
      </c>
      <c r="D55" s="29">
        <v>101.45999908447266</v>
      </c>
      <c r="E55" s="29">
        <v>48.548377990722656</v>
      </c>
      <c r="F55" s="29">
        <v>7.2402477855724845</v>
      </c>
      <c r="G55" s="29">
        <v>3666300032</v>
      </c>
      <c r="H55" s="29">
        <v>1.4650000184774399</v>
      </c>
      <c r="I55" s="29" t="s">
        <v>21</v>
      </c>
      <c r="J55" s="29" t="s">
        <v>29</v>
      </c>
      <c r="K55" s="30">
        <v>53.82</v>
      </c>
      <c r="L55" s="30">
        <v>52.076999999999998</v>
      </c>
      <c r="M55" s="30">
        <v>59.274000000000001</v>
      </c>
      <c r="N55" s="26" t="s">
        <v>118</v>
      </c>
      <c r="O55" s="30" t="s">
        <v>18</v>
      </c>
      <c r="P55" s="30" t="s">
        <v>18</v>
      </c>
      <c r="Q55" s="30" t="s">
        <v>167</v>
      </c>
      <c r="R55" s="30" t="s">
        <v>167</v>
      </c>
      <c r="S55" s="26" t="s">
        <v>18</v>
      </c>
      <c r="T55" s="26" t="s">
        <v>18</v>
      </c>
      <c r="U55" s="26" t="s">
        <v>114</v>
      </c>
      <c r="V55" s="26" t="s">
        <v>18</v>
      </c>
      <c r="W55" s="26">
        <v>9</v>
      </c>
      <c r="X55" s="26">
        <v>87.5</v>
      </c>
      <c r="Y55" s="26">
        <v>66.333297729492188</v>
      </c>
      <c r="Z55" s="26">
        <v>44.444400787353516</v>
      </c>
      <c r="AA55" s="26">
        <v>75</v>
      </c>
      <c r="AB55" s="26">
        <v>8.8781242370605469</v>
      </c>
      <c r="AC55" s="26">
        <v>7.7530713081359863</v>
      </c>
      <c r="AD55" s="26">
        <v>8.1419429779052734</v>
      </c>
      <c r="AE55" s="26">
        <v>8.3975629806518555</v>
      </c>
      <c r="AF55" s="26">
        <v>7.8894953727722168</v>
      </c>
      <c r="AG55" s="26">
        <v>3</v>
      </c>
      <c r="AH55" s="26">
        <v>2.6376032829284668</v>
      </c>
      <c r="AI55" s="26">
        <v>9.6380090713500977</v>
      </c>
      <c r="AJ55" s="26">
        <v>7.6079273223876953</v>
      </c>
      <c r="AK55" s="26" t="s">
        <v>167</v>
      </c>
      <c r="AL55" s="26" t="s">
        <v>18</v>
      </c>
      <c r="AM55" s="26" t="s">
        <v>18</v>
      </c>
      <c r="AN55" s="26" t="s">
        <v>18</v>
      </c>
      <c r="AO55" s="26" t="s">
        <v>18</v>
      </c>
      <c r="AP55" s="26" t="s">
        <v>18</v>
      </c>
      <c r="AQ55" s="26" t="s">
        <v>18</v>
      </c>
      <c r="AR55" s="26" t="s">
        <v>18</v>
      </c>
      <c r="AS55" s="26" t="s">
        <v>67</v>
      </c>
      <c r="AT55" s="26" t="s">
        <v>18</v>
      </c>
      <c r="AU55" s="26">
        <v>75</v>
      </c>
      <c r="AV55" s="26">
        <v>6</v>
      </c>
      <c r="AW55" s="26" t="s">
        <v>18</v>
      </c>
      <c r="AX55">
        <f>K55+L55+M55</f>
        <v>165.17099999999999</v>
      </c>
      <c r="AY55">
        <f>_xlfn.RANK.AVG(AX55,$AX$4:$AX$67,1)</f>
        <v>12</v>
      </c>
      <c r="AZ55" t="e">
        <f>_xlfn.RANK.AVG(R55,$R$4:$R$68,0)</f>
        <v>#VALUE!</v>
      </c>
      <c r="BA55">
        <f>IF(U55=$AZ$2,1,0)</f>
        <v>1</v>
      </c>
      <c r="BC55" t="e">
        <f>($BB$2*AY55)+($BC$2*AZ55)+($BD$2*-BA55)</f>
        <v>#VALUE!</v>
      </c>
      <c r="BD55">
        <f>_xlfn.RANK.AVG(AC55,$AC$4:$AC$68,0)</f>
        <v>49</v>
      </c>
      <c r="BE55">
        <f>_xlfn.RANK.AVG(AB55,$AB$4:$AB$68,0)</f>
        <v>1</v>
      </c>
      <c r="BF55">
        <f>_xlfn.RANK.AVG(Z55,$Z$4:$Z$68,0)</f>
        <v>7</v>
      </c>
      <c r="BG55">
        <f>_xlfn.RANK.AVG(AE55,$AE$4:$AE$68,0)</f>
        <v>29</v>
      </c>
      <c r="BH55">
        <f>($BF$2*BD55)+($BG$2*BE55)+($BH$2*BF55)+($BI$2*BG55)</f>
        <v>22.5</v>
      </c>
      <c r="BJ55">
        <f>_xlfn.RANK.AVG(AH55,$AH$4:$AH$67,0)</f>
        <v>41.5</v>
      </c>
      <c r="BK55">
        <f>_xlfn.RANK.AVG(AF55,$AF$4:$AF$67,0)</f>
        <v>7</v>
      </c>
      <c r="BL55">
        <f>$BK$2*BJ55+$BL$2*BK55</f>
        <v>20.8</v>
      </c>
      <c r="BM55" t="e">
        <f>(1/3)*BC55+(1/3)*BH55+(1/3)*BL55</f>
        <v>#VALUE!</v>
      </c>
    </row>
    <row r="56" spans="1:65">
      <c r="A56" s="27" t="s">
        <v>948</v>
      </c>
      <c r="B56" s="27" t="s">
        <v>949</v>
      </c>
      <c r="C56" s="28">
        <v>18372486000</v>
      </c>
      <c r="D56" s="29">
        <v>218.46000671386719</v>
      </c>
      <c r="E56" s="29">
        <v>15.596043586730957</v>
      </c>
      <c r="F56" s="29">
        <v>-3.5637247519006321</v>
      </c>
      <c r="G56" s="29">
        <v>12901700096</v>
      </c>
      <c r="H56" s="29">
        <v>4.690000057220459</v>
      </c>
      <c r="I56" s="29" t="s">
        <v>21</v>
      </c>
      <c r="J56" s="29" t="s">
        <v>41</v>
      </c>
      <c r="K56" s="30">
        <v>178.328</v>
      </c>
      <c r="L56" s="30">
        <v>159.535</v>
      </c>
      <c r="M56" s="30">
        <v>706.55100000000004</v>
      </c>
      <c r="N56" s="26" t="s">
        <v>118</v>
      </c>
      <c r="O56" s="30" t="s">
        <v>18</v>
      </c>
      <c r="P56" s="30" t="s">
        <v>18</v>
      </c>
      <c r="Q56" s="30" t="s">
        <v>167</v>
      </c>
      <c r="R56" s="30">
        <v>4.8598523139953613</v>
      </c>
      <c r="S56" s="26" t="s">
        <v>18</v>
      </c>
      <c r="T56" s="26" t="s">
        <v>18</v>
      </c>
      <c r="U56" s="26" t="s">
        <v>114</v>
      </c>
      <c r="V56" s="26" t="s">
        <v>18</v>
      </c>
      <c r="W56" s="26">
        <v>12</v>
      </c>
      <c r="X56" s="26" t="s">
        <v>18</v>
      </c>
      <c r="Y56" s="26">
        <v>63.083301544189453</v>
      </c>
      <c r="Z56" s="26">
        <v>33.333301544189453</v>
      </c>
      <c r="AA56" s="26" t="s">
        <v>18</v>
      </c>
      <c r="AB56" s="26">
        <v>7.3056774139404297</v>
      </c>
      <c r="AC56" s="26">
        <v>8.8802347183227539</v>
      </c>
      <c r="AD56" s="26">
        <v>8.3555393218994141</v>
      </c>
      <c r="AE56" s="26">
        <v>9.876429557800293</v>
      </c>
      <c r="AF56" s="26" t="s">
        <v>167</v>
      </c>
      <c r="AG56" s="26" t="s">
        <v>167</v>
      </c>
      <c r="AH56" s="26">
        <v>0</v>
      </c>
      <c r="AI56" s="26">
        <v>2</v>
      </c>
      <c r="AJ56" s="26" t="s">
        <v>167</v>
      </c>
      <c r="AK56" s="26" t="s">
        <v>167</v>
      </c>
      <c r="AL56" s="26" t="s">
        <v>18</v>
      </c>
      <c r="AM56" s="26" t="s">
        <v>18</v>
      </c>
      <c r="AN56" s="26">
        <v>70</v>
      </c>
      <c r="AO56" s="26">
        <v>2</v>
      </c>
      <c r="AP56" s="26" t="s">
        <v>18</v>
      </c>
      <c r="AQ56" s="26" t="s">
        <v>18</v>
      </c>
      <c r="AR56" s="26" t="s">
        <v>18</v>
      </c>
      <c r="AS56" s="26" t="s">
        <v>67</v>
      </c>
      <c r="AT56" s="26" t="s">
        <v>18</v>
      </c>
      <c r="AU56" s="26">
        <v>76</v>
      </c>
      <c r="AV56" s="26">
        <v>2</v>
      </c>
      <c r="AW56" s="26" t="s">
        <v>18</v>
      </c>
      <c r="AX56">
        <f>K56+L56+M56</f>
        <v>1044.414</v>
      </c>
      <c r="AY56">
        <f>_xlfn.RANK.AVG(AX56,$AX$4:$AX$67,1)</f>
        <v>39</v>
      </c>
      <c r="AZ56">
        <f>_xlfn.RANK.AVG(R56,$R$4:$R$68,0)</f>
        <v>24</v>
      </c>
      <c r="BA56">
        <f>IF(U56=$AZ$2,1,0)</f>
        <v>1</v>
      </c>
      <c r="BC56">
        <f>($BB$2*AY56)+($BC$2*AZ56)+($BD$2*-BA56)</f>
        <v>22.5</v>
      </c>
      <c r="BD56">
        <f>_xlfn.RANK.AVG(AC56,$AC$4:$AC$68,0)</f>
        <v>6</v>
      </c>
      <c r="BE56">
        <f>_xlfn.RANK.AVG(AB56,$AB$4:$AB$68,0)</f>
        <v>26</v>
      </c>
      <c r="BF56">
        <f>_xlfn.RANK.AVG(Z56,$Z$4:$Z$68,0)</f>
        <v>37.5</v>
      </c>
      <c r="BG56">
        <f>_xlfn.RANK.AVG(AE56,$AE$4:$AE$68,0)</f>
        <v>1</v>
      </c>
      <c r="BH56">
        <f>($BF$2*BD56)+($BG$2*BE56)+($BH$2*BF56)+($BI$2*BG56)</f>
        <v>17.875</v>
      </c>
      <c r="BJ56">
        <f>_xlfn.RANK.AVG(AH56,$AH$4:$AH$67,0)</f>
        <v>51</v>
      </c>
      <c r="BK56" t="e">
        <f>_xlfn.RANK.AVG(AF56,$AF$4:$AF$67,0)</f>
        <v>#VALUE!</v>
      </c>
      <c r="BL56" t="e">
        <f>$BK$2*BJ56+$BL$2*BK56</f>
        <v>#VALUE!</v>
      </c>
      <c r="BM56" t="e">
        <f>(1/3)*BC56+(1/3)*BH56+(1/3)*BL56</f>
        <v>#VALUE!</v>
      </c>
    </row>
    <row r="57" spans="1:65">
      <c r="A57" s="27" t="s">
        <v>950</v>
      </c>
      <c r="B57" s="27" t="s">
        <v>951</v>
      </c>
      <c r="C57" s="28">
        <v>18299669377.159996</v>
      </c>
      <c r="D57" s="29">
        <v>77.959999084472656</v>
      </c>
      <c r="E57" s="29">
        <v>26.936882019042969</v>
      </c>
      <c r="F57" s="29">
        <v>9.1112699989984058</v>
      </c>
      <c r="G57" s="29">
        <v>3969299968</v>
      </c>
      <c r="H57" s="29">
        <v>2.1199999749660492</v>
      </c>
      <c r="I57" s="29" t="s">
        <v>21</v>
      </c>
      <c r="J57" s="29" t="s">
        <v>29</v>
      </c>
      <c r="K57" s="30">
        <v>6.8339999999999996</v>
      </c>
      <c r="L57" s="30">
        <v>13.225</v>
      </c>
      <c r="M57" s="30">
        <v>79.072000000000003</v>
      </c>
      <c r="N57" s="26" t="s">
        <v>122</v>
      </c>
      <c r="O57" s="30">
        <v>19.243999481201172</v>
      </c>
      <c r="P57" s="30">
        <v>4.7747120586545186</v>
      </c>
      <c r="Q57" s="30" t="s">
        <v>167</v>
      </c>
      <c r="R57" s="30" t="s">
        <v>167</v>
      </c>
      <c r="S57" s="26" t="s">
        <v>114</v>
      </c>
      <c r="T57" s="26" t="s">
        <v>114</v>
      </c>
      <c r="U57" s="26" t="s">
        <v>114</v>
      </c>
      <c r="V57" s="26" t="s">
        <v>114</v>
      </c>
      <c r="W57" s="26">
        <v>9</v>
      </c>
      <c r="X57" s="26">
        <v>90</v>
      </c>
      <c r="Y57" s="26">
        <v>61.555599212646484</v>
      </c>
      <c r="Z57" s="26">
        <v>55.555599212646484</v>
      </c>
      <c r="AA57" s="26">
        <v>83</v>
      </c>
      <c r="AB57" s="26">
        <v>8.0595083236694336</v>
      </c>
      <c r="AC57" s="26">
        <v>7.0996880531311035</v>
      </c>
      <c r="AD57" s="26">
        <v>8.0923175811767578</v>
      </c>
      <c r="AE57" s="26">
        <v>7.924130916595459</v>
      </c>
      <c r="AF57" s="26">
        <v>4.7610454559326172</v>
      </c>
      <c r="AG57" s="26">
        <v>3</v>
      </c>
      <c r="AH57" s="26">
        <v>6.768104076385498</v>
      </c>
      <c r="AI57" s="26">
        <v>1.5</v>
      </c>
      <c r="AJ57" s="26">
        <v>7.6079273223876953</v>
      </c>
      <c r="AK57" s="26" t="s">
        <v>167</v>
      </c>
      <c r="AL57" s="26">
        <v>17.5</v>
      </c>
      <c r="AM57" s="26">
        <v>0.81818181818181823</v>
      </c>
      <c r="AN57" s="26">
        <v>44</v>
      </c>
      <c r="AO57" s="26" t="s">
        <v>18</v>
      </c>
      <c r="AP57" s="26" t="s">
        <v>18</v>
      </c>
      <c r="AQ57" s="26" t="s">
        <v>18</v>
      </c>
      <c r="AR57" s="26" t="s">
        <v>18</v>
      </c>
      <c r="AS57" s="26" t="s">
        <v>67</v>
      </c>
      <c r="AT57" s="26" t="s">
        <v>18</v>
      </c>
      <c r="AU57" s="26">
        <v>91</v>
      </c>
      <c r="AV57" s="26">
        <v>6</v>
      </c>
      <c r="AW57" s="26" t="s">
        <v>18</v>
      </c>
      <c r="AX57">
        <f>K57+L57+M57</f>
        <v>99.131</v>
      </c>
      <c r="AY57">
        <f>_xlfn.RANK.AVG(AX57,$AX$4:$AX$67,1)</f>
        <v>6</v>
      </c>
      <c r="AZ57" t="e">
        <f>_xlfn.RANK.AVG(R57,$R$4:$R$68,0)</f>
        <v>#VALUE!</v>
      </c>
      <c r="BA57">
        <f>IF(U57=$AZ$2,1,0)</f>
        <v>1</v>
      </c>
      <c r="BC57" t="e">
        <f>($BB$2*AY57)+($BC$2*AZ57)+($BD$2*-BA57)</f>
        <v>#VALUE!</v>
      </c>
      <c r="BD57">
        <f>_xlfn.RANK.AVG(AC57,$AC$4:$AC$68,0)</f>
        <v>60</v>
      </c>
      <c r="BE57">
        <f>_xlfn.RANK.AVG(AB57,$AB$4:$AB$68,0)</f>
        <v>7</v>
      </c>
      <c r="BF57">
        <f>_xlfn.RANK.AVG(Z57,$Z$4:$Z$68,0)</f>
        <v>1</v>
      </c>
      <c r="BG57">
        <f>_xlfn.RANK.AVG(AE57,$AE$4:$AE$68,0)</f>
        <v>46</v>
      </c>
      <c r="BH57">
        <f>($BF$2*BD57)+($BG$2*BE57)+($BH$2*BF57)+($BI$2*BG57)</f>
        <v>29.200000000000003</v>
      </c>
      <c r="BJ57">
        <f>_xlfn.RANK.AVG(AH57,$AH$4:$AH$67,0)</f>
        <v>11</v>
      </c>
      <c r="BK57">
        <f>_xlfn.RANK.AVG(AF57,$AF$4:$AF$67,0)</f>
        <v>31</v>
      </c>
      <c r="BL57">
        <f>$BK$2*BJ57+$BL$2*BK57</f>
        <v>23</v>
      </c>
      <c r="BM57" t="e">
        <f>(1/3)*BC57+(1/3)*BH57+(1/3)*BL57</f>
        <v>#VALUE!</v>
      </c>
    </row>
    <row r="58" spans="1:65">
      <c r="A58" s="27" t="s">
        <v>1040</v>
      </c>
      <c r="B58" s="27" t="s">
        <v>1041</v>
      </c>
      <c r="C58" s="28">
        <v>14782672812.150002</v>
      </c>
      <c r="D58" s="29">
        <v>133.11000061035156</v>
      </c>
      <c r="E58" s="29">
        <v>16.63914680480957</v>
      </c>
      <c r="F58" s="29">
        <v>-2.9474351735704563</v>
      </c>
      <c r="G58" s="29">
        <v>9252000000</v>
      </c>
      <c r="H58" s="29">
        <v>7.5899999141693115</v>
      </c>
      <c r="I58" s="29" t="s">
        <v>21</v>
      </c>
      <c r="J58" s="29" t="s">
        <v>41</v>
      </c>
      <c r="K58" s="30">
        <v>266.62799999999999</v>
      </c>
      <c r="L58" s="30">
        <v>98.870999999999995</v>
      </c>
      <c r="M58" s="30">
        <v>460.05200000000002</v>
      </c>
      <c r="N58" s="26" t="s">
        <v>118</v>
      </c>
      <c r="O58" s="30" t="s">
        <v>18</v>
      </c>
      <c r="P58" s="30" t="s">
        <v>18</v>
      </c>
      <c r="Q58" s="30" t="s">
        <v>167</v>
      </c>
      <c r="R58" s="30">
        <v>5.1973590850830078</v>
      </c>
      <c r="S58" s="26" t="s">
        <v>18</v>
      </c>
      <c r="T58" s="26" t="s">
        <v>18</v>
      </c>
      <c r="U58" s="26" t="s">
        <v>18</v>
      </c>
      <c r="V58" s="26" t="s">
        <v>18</v>
      </c>
      <c r="W58" s="26">
        <v>10</v>
      </c>
      <c r="X58" s="26" t="s">
        <v>18</v>
      </c>
      <c r="Y58" s="26">
        <v>66.099998474121094</v>
      </c>
      <c r="Z58" s="26">
        <v>40</v>
      </c>
      <c r="AA58" s="26" t="s">
        <v>18</v>
      </c>
      <c r="AB58" s="26">
        <v>7.3424210548400879</v>
      </c>
      <c r="AC58" s="26">
        <v>7.6454453468322754</v>
      </c>
      <c r="AD58" s="26">
        <v>8.8528270721435547</v>
      </c>
      <c r="AE58" s="26">
        <v>8.108546257019043</v>
      </c>
      <c r="AF58" s="26" t="s">
        <v>167</v>
      </c>
      <c r="AG58" s="26" t="s">
        <v>167</v>
      </c>
      <c r="AH58" s="26">
        <v>0</v>
      </c>
      <c r="AI58" s="26">
        <v>3</v>
      </c>
      <c r="AJ58" s="26" t="s">
        <v>167</v>
      </c>
      <c r="AK58" s="26" t="s">
        <v>167</v>
      </c>
      <c r="AL58" s="26" t="s">
        <v>18</v>
      </c>
      <c r="AM58" s="26" t="s">
        <v>18</v>
      </c>
      <c r="AN58" s="26">
        <v>72</v>
      </c>
      <c r="AO58" s="26" t="s">
        <v>18</v>
      </c>
      <c r="AP58" s="26" t="s">
        <v>18</v>
      </c>
      <c r="AQ58" s="26" t="s">
        <v>18</v>
      </c>
      <c r="AR58" s="26" t="s">
        <v>18</v>
      </c>
      <c r="AS58" s="26" t="s">
        <v>68</v>
      </c>
      <c r="AT58" s="26" t="s">
        <v>18</v>
      </c>
      <c r="AU58" s="26">
        <v>94</v>
      </c>
      <c r="AV58" s="26">
        <v>4</v>
      </c>
      <c r="AW58" s="26" t="s">
        <v>18</v>
      </c>
      <c r="AX58">
        <f>K58+L58+M58</f>
        <v>825.55099999999993</v>
      </c>
      <c r="AY58">
        <f>_xlfn.RANK.AVG(AX58,$AX$4:$AX$67,1)</f>
        <v>34</v>
      </c>
      <c r="AZ58">
        <f>_xlfn.RANK.AVG(R58,$R$4:$R$68,0)</f>
        <v>22</v>
      </c>
      <c r="BA58">
        <f>IF(U58=$AZ$2,1,0)</f>
        <v>0</v>
      </c>
      <c r="BC58">
        <f>($BB$2*AY58)+($BC$2*AZ58)+($BD$2*-BA58)</f>
        <v>20.200000000000003</v>
      </c>
      <c r="BD58">
        <f>_xlfn.RANK.AVG(AC58,$AC$4:$AC$68,0)</f>
        <v>52</v>
      </c>
      <c r="BE58">
        <f>_xlfn.RANK.AVG(AB58,$AB$4:$AB$68,0)</f>
        <v>23</v>
      </c>
      <c r="BF58">
        <f>_xlfn.RANK.AVG(Z58,$Z$4:$Z$68,0)</f>
        <v>14.5</v>
      </c>
      <c r="BG58">
        <f>_xlfn.RANK.AVG(AE58,$AE$4:$AE$68,0)</f>
        <v>39</v>
      </c>
      <c r="BH58">
        <f>($BF$2*BD58)+($BG$2*BE58)+($BH$2*BF58)+($BI$2*BG58)</f>
        <v>32.775000000000006</v>
      </c>
      <c r="BJ58">
        <f>_xlfn.RANK.AVG(AH58,$AH$4:$AH$67,0)</f>
        <v>51</v>
      </c>
      <c r="BK58" t="e">
        <f>_xlfn.RANK.AVG(AF58,$AF$4:$AF$67,0)</f>
        <v>#VALUE!</v>
      </c>
      <c r="BL58" t="e">
        <f>$BK$2*BJ58+$BL$2*BK58</f>
        <v>#VALUE!</v>
      </c>
      <c r="BM58" t="e">
        <f>(1/3)*BC58+(1/3)*BH58+(1/3)*BL58</f>
        <v>#VALUE!</v>
      </c>
    </row>
    <row r="59" spans="1:65">
      <c r="A59" s="27" t="s">
        <v>1067</v>
      </c>
      <c r="B59" s="27" t="s">
        <v>1068</v>
      </c>
      <c r="C59" s="28">
        <v>13913220181.499998</v>
      </c>
      <c r="D59" s="29">
        <v>270.95001220703125</v>
      </c>
      <c r="E59" s="29">
        <v>32.048011779785156</v>
      </c>
      <c r="F59" s="29">
        <v>14.615067344576893</v>
      </c>
      <c r="G59" s="29">
        <v>4129408960</v>
      </c>
      <c r="H59" s="29">
        <v>9.2600001096725464</v>
      </c>
      <c r="I59" s="29" t="s">
        <v>21</v>
      </c>
      <c r="J59" s="29" t="s">
        <v>249</v>
      </c>
      <c r="K59" s="30">
        <v>87.662999999999997</v>
      </c>
      <c r="L59" s="30">
        <v>82.534000000000006</v>
      </c>
      <c r="M59" s="30">
        <v>414.31900000000002</v>
      </c>
      <c r="N59" s="26" t="s">
        <v>118</v>
      </c>
      <c r="O59" s="30" t="s">
        <v>18</v>
      </c>
      <c r="P59" s="30" t="s">
        <v>18</v>
      </c>
      <c r="Q59" s="30" t="s">
        <v>167</v>
      </c>
      <c r="R59" s="30">
        <v>5.4073696136474609</v>
      </c>
      <c r="S59" s="26" t="s">
        <v>18</v>
      </c>
      <c r="T59" s="26" t="s">
        <v>18</v>
      </c>
      <c r="U59" s="26" t="s">
        <v>18</v>
      </c>
      <c r="V59" s="26" t="s">
        <v>18</v>
      </c>
      <c r="W59" s="26">
        <v>12</v>
      </c>
      <c r="X59" s="26" t="s">
        <v>18</v>
      </c>
      <c r="Y59" s="26">
        <v>67.5</v>
      </c>
      <c r="Z59" s="26">
        <v>33.333301544189453</v>
      </c>
      <c r="AA59" s="26" t="s">
        <v>18</v>
      </c>
      <c r="AB59" s="26">
        <v>4.9057712554931641</v>
      </c>
      <c r="AC59" s="26">
        <v>8.2444543838500977</v>
      </c>
      <c r="AD59" s="26">
        <v>5.7007584571838379</v>
      </c>
      <c r="AE59" s="26">
        <v>7.5642647743225098</v>
      </c>
      <c r="AF59" s="26" t="s">
        <v>167</v>
      </c>
      <c r="AG59" s="26" t="s">
        <v>167</v>
      </c>
      <c r="AH59" s="26">
        <v>2.8183484077453613</v>
      </c>
      <c r="AI59" s="26">
        <v>1</v>
      </c>
      <c r="AJ59" s="26" t="s">
        <v>167</v>
      </c>
      <c r="AK59" s="26" t="s">
        <v>167</v>
      </c>
      <c r="AL59" s="26" t="s">
        <v>18</v>
      </c>
      <c r="AM59" s="26" t="s">
        <v>18</v>
      </c>
      <c r="AN59" s="26" t="s">
        <v>18</v>
      </c>
      <c r="AO59" s="26">
        <v>0</v>
      </c>
      <c r="AP59" s="26" t="s">
        <v>18</v>
      </c>
      <c r="AQ59" s="26" t="s">
        <v>18</v>
      </c>
      <c r="AR59" s="26" t="s">
        <v>18</v>
      </c>
      <c r="AS59" s="26" t="s">
        <v>69</v>
      </c>
      <c r="AT59" s="26" t="s">
        <v>18</v>
      </c>
      <c r="AU59" s="26">
        <v>70</v>
      </c>
      <c r="AV59" s="26">
        <v>8</v>
      </c>
      <c r="AW59" s="26" t="s">
        <v>18</v>
      </c>
      <c r="AX59">
        <f>K59+L59+M59</f>
        <v>584.51600000000008</v>
      </c>
      <c r="AY59">
        <f>_xlfn.RANK.AVG(AX59,$AX$4:$AX$67,1)</f>
        <v>28</v>
      </c>
      <c r="AZ59">
        <f>_xlfn.RANK.AVG(R59,$R$4:$R$68,0)</f>
        <v>20</v>
      </c>
      <c r="BA59">
        <f>IF(U59=$AZ$2,1,0)</f>
        <v>0</v>
      </c>
      <c r="BC59">
        <f>($BB$2*AY59)+($BC$2*AZ59)+($BD$2*-BA59)</f>
        <v>17.200000000000003</v>
      </c>
      <c r="BD59">
        <f>_xlfn.RANK.AVG(AC59,$AC$4:$AC$68,0)</f>
        <v>32</v>
      </c>
      <c r="BE59">
        <f>_xlfn.RANK.AVG(AB59,$AB$4:$AB$68,0)</f>
        <v>60</v>
      </c>
      <c r="BF59">
        <f>_xlfn.RANK.AVG(Z59,$Z$4:$Z$68,0)</f>
        <v>37.5</v>
      </c>
      <c r="BG59">
        <f>_xlfn.RANK.AVG(AE59,$AE$4:$AE$68,0)</f>
        <v>56</v>
      </c>
      <c r="BH59">
        <f>($BF$2*BD59)+($BG$2*BE59)+($BH$2*BF59)+($BI$2*BG59)</f>
        <v>45.175000000000004</v>
      </c>
      <c r="BJ59">
        <f>_xlfn.RANK.AVG(AH59,$AH$4:$AH$67,0)</f>
        <v>39</v>
      </c>
      <c r="BK59" t="e">
        <f>_xlfn.RANK.AVG(AF59,$AF$4:$AF$67,0)</f>
        <v>#VALUE!</v>
      </c>
      <c r="BL59" t="e">
        <f>$BK$2*BJ59+$BL$2*BK59</f>
        <v>#VALUE!</v>
      </c>
      <c r="BM59" t="e">
        <f>(1/3)*BC59+(1/3)*BH59+(1/3)*BL59</f>
        <v>#VALUE!</v>
      </c>
    </row>
    <row r="60" spans="1:65">
      <c r="A60" s="27" t="s">
        <v>1085</v>
      </c>
      <c r="B60" s="27" t="s">
        <v>1086</v>
      </c>
      <c r="C60" s="28">
        <v>12970106205</v>
      </c>
      <c r="D60" s="29">
        <v>105</v>
      </c>
      <c r="E60" s="29">
        <v>43.779315948486328</v>
      </c>
      <c r="F60" s="29">
        <v>-3.8794335919957623</v>
      </c>
      <c r="G60" s="29">
        <v>2750571008</v>
      </c>
      <c r="H60" s="29">
        <v>5.5100002139806747</v>
      </c>
      <c r="I60" s="29" t="s">
        <v>21</v>
      </c>
      <c r="J60" s="29" t="s">
        <v>249</v>
      </c>
      <c r="K60" s="30">
        <v>7.0629999999999997</v>
      </c>
      <c r="L60" s="30">
        <v>32.435000000000002</v>
      </c>
      <c r="M60" s="30">
        <v>40.463000000000001</v>
      </c>
      <c r="N60" s="26" t="s">
        <v>118</v>
      </c>
      <c r="O60" s="30" t="s">
        <v>18</v>
      </c>
      <c r="P60" s="30" t="s">
        <v>18</v>
      </c>
      <c r="Q60" s="30" t="s">
        <v>167</v>
      </c>
      <c r="R60" s="30" t="s">
        <v>167</v>
      </c>
      <c r="S60" s="26" t="s">
        <v>18</v>
      </c>
      <c r="T60" s="26" t="s">
        <v>18</v>
      </c>
      <c r="U60" s="26" t="s">
        <v>18</v>
      </c>
      <c r="V60" s="26" t="s">
        <v>18</v>
      </c>
      <c r="W60" s="26">
        <v>11</v>
      </c>
      <c r="X60" s="26">
        <v>88.888900756835938</v>
      </c>
      <c r="Y60" s="26">
        <v>61.545501708984375</v>
      </c>
      <c r="Z60" s="26">
        <v>36.363601684570313</v>
      </c>
      <c r="AA60" s="26">
        <v>75</v>
      </c>
      <c r="AB60" s="26">
        <v>7.4324383735656738</v>
      </c>
      <c r="AC60" s="26">
        <v>8.2596988677978516</v>
      </c>
      <c r="AD60" s="26">
        <v>6.3972916603088379</v>
      </c>
      <c r="AE60" s="26">
        <v>8.7533407211303711</v>
      </c>
      <c r="AF60" s="26">
        <v>6.0129613876342773</v>
      </c>
      <c r="AG60" s="26">
        <v>3</v>
      </c>
      <c r="AH60" s="26">
        <v>5.0046601295471191</v>
      </c>
      <c r="AI60" s="26">
        <v>1.5</v>
      </c>
      <c r="AJ60" s="26">
        <v>6.1998467445373535</v>
      </c>
      <c r="AK60" s="26" t="s">
        <v>167</v>
      </c>
      <c r="AL60" s="26" t="s">
        <v>18</v>
      </c>
      <c r="AM60" s="26" t="s">
        <v>18</v>
      </c>
      <c r="AN60" s="26" t="s">
        <v>18</v>
      </c>
      <c r="AO60" s="26" t="s">
        <v>18</v>
      </c>
      <c r="AP60" s="26" t="s">
        <v>18</v>
      </c>
      <c r="AQ60" s="26" t="s">
        <v>18</v>
      </c>
      <c r="AR60" s="26" t="s">
        <v>18</v>
      </c>
      <c r="AS60" s="26" t="s">
        <v>66</v>
      </c>
      <c r="AT60" s="26" t="s">
        <v>18</v>
      </c>
      <c r="AU60" s="26">
        <v>66</v>
      </c>
      <c r="AV60" s="26">
        <v>8</v>
      </c>
      <c r="AW60" s="26" t="s">
        <v>115</v>
      </c>
      <c r="AX60">
        <f>K60+L60+M60</f>
        <v>79.961000000000013</v>
      </c>
      <c r="AY60">
        <f>_xlfn.RANK.AVG(AX60,$AX$4:$AX$67,1)</f>
        <v>4</v>
      </c>
      <c r="AZ60" t="e">
        <f>_xlfn.RANK.AVG(R60,$R$4:$R$68,0)</f>
        <v>#VALUE!</v>
      </c>
      <c r="BA60">
        <f>IF(U60=$AZ$2,1,0)</f>
        <v>0</v>
      </c>
      <c r="BC60" t="e">
        <f>($BB$2*AY60)+($BC$2*AZ60)+($BD$2*-BA60)</f>
        <v>#VALUE!</v>
      </c>
      <c r="BD60">
        <f>_xlfn.RANK.AVG(AC60,$AC$4:$AC$68,0)</f>
        <v>30</v>
      </c>
      <c r="BE60">
        <f>_xlfn.RANK.AVG(AB60,$AB$4:$AB$68,0)</f>
        <v>17</v>
      </c>
      <c r="BF60">
        <f>_xlfn.RANK.AVG(Z60,$Z$4:$Z$68,0)</f>
        <v>24.5</v>
      </c>
      <c r="BG60">
        <f>_xlfn.RANK.AVG(AE60,$AE$4:$AE$68,0)</f>
        <v>13</v>
      </c>
      <c r="BH60">
        <f>($BF$2*BD60)+($BG$2*BE60)+($BH$2*BF60)+($BI$2*BG60)</f>
        <v>21.975000000000001</v>
      </c>
      <c r="BJ60">
        <f>_xlfn.RANK.AVG(AH60,$AH$4:$AH$67,0)</f>
        <v>25</v>
      </c>
      <c r="BK60">
        <f>_xlfn.RANK.AVG(AF60,$AF$4:$AF$67,0)</f>
        <v>19.5</v>
      </c>
      <c r="BL60">
        <f>$BK$2*BJ60+$BL$2*BK60</f>
        <v>21.7</v>
      </c>
      <c r="BM60" t="e">
        <f>(1/3)*BC60+(1/3)*BH60+(1/3)*BL60</f>
        <v>#VALUE!</v>
      </c>
    </row>
    <row r="61" spans="1:65">
      <c r="A61" s="27" t="s">
        <v>1115</v>
      </c>
      <c r="B61" s="27" t="s">
        <v>1116</v>
      </c>
      <c r="C61" s="28">
        <v>11985270122</v>
      </c>
      <c r="D61" s="29">
        <v>171.39999389648438</v>
      </c>
      <c r="E61" s="29">
        <v>62.242099761962891</v>
      </c>
      <c r="F61" s="29">
        <v>-21.006545639483431</v>
      </c>
      <c r="G61" s="29">
        <v>1697100000</v>
      </c>
      <c r="H61" s="29">
        <v>2.9500000178813934</v>
      </c>
      <c r="I61" s="29" t="s">
        <v>21</v>
      </c>
      <c r="J61" s="29" t="s">
        <v>29</v>
      </c>
      <c r="K61" s="30">
        <v>1.6850000000000001</v>
      </c>
      <c r="L61" s="30">
        <v>4.1040000000000001</v>
      </c>
      <c r="M61" s="30">
        <v>78.352000000000004</v>
      </c>
      <c r="N61" s="26" t="s">
        <v>118</v>
      </c>
      <c r="O61" s="30" t="s">
        <v>18</v>
      </c>
      <c r="P61" s="30" t="s">
        <v>18</v>
      </c>
      <c r="Q61" s="30" t="s">
        <v>167</v>
      </c>
      <c r="R61" s="30" t="s">
        <v>167</v>
      </c>
      <c r="S61" s="26" t="s">
        <v>18</v>
      </c>
      <c r="T61" s="26" t="s">
        <v>18</v>
      </c>
      <c r="U61" s="26" t="s">
        <v>18</v>
      </c>
      <c r="V61" s="26" t="s">
        <v>18</v>
      </c>
      <c r="W61" s="26">
        <v>11</v>
      </c>
      <c r="X61" s="26" t="s">
        <v>18</v>
      </c>
      <c r="Y61" s="26">
        <v>57.090900421142578</v>
      </c>
      <c r="Z61" s="26">
        <v>54.545501708984375</v>
      </c>
      <c r="AA61" s="26" t="s">
        <v>18</v>
      </c>
      <c r="AB61" s="26">
        <v>7.983604907989502</v>
      </c>
      <c r="AC61" s="26">
        <v>8.5564718246459961</v>
      </c>
      <c r="AD61" s="26">
        <v>4.8120217323303223</v>
      </c>
      <c r="AE61" s="26">
        <v>9.8358039855957031</v>
      </c>
      <c r="AF61" s="26">
        <v>7.2031149864196777</v>
      </c>
      <c r="AG61" s="26">
        <v>3</v>
      </c>
      <c r="AH61" s="26">
        <v>6.7470722198486328</v>
      </c>
      <c r="AI61" s="26">
        <v>2.25</v>
      </c>
      <c r="AJ61" s="26">
        <v>7.9821081161499023</v>
      </c>
      <c r="AK61" s="26" t="s">
        <v>167</v>
      </c>
      <c r="AL61" s="26" t="s">
        <v>18</v>
      </c>
      <c r="AM61" s="26" t="s">
        <v>18</v>
      </c>
      <c r="AN61" s="26" t="s">
        <v>18</v>
      </c>
      <c r="AO61" s="26" t="s">
        <v>18</v>
      </c>
      <c r="AP61" s="26" t="s">
        <v>18</v>
      </c>
      <c r="AQ61" s="26" t="s">
        <v>18</v>
      </c>
      <c r="AR61" s="26" t="s">
        <v>18</v>
      </c>
      <c r="AS61" s="26" t="s">
        <v>67</v>
      </c>
      <c r="AT61" s="26" t="s">
        <v>18</v>
      </c>
      <c r="AU61" s="26">
        <v>61</v>
      </c>
      <c r="AV61" s="26">
        <v>9</v>
      </c>
      <c r="AW61" s="26" t="s">
        <v>18</v>
      </c>
      <c r="AX61">
        <f>K61+L61+M61</f>
        <v>84.141000000000005</v>
      </c>
      <c r="AY61">
        <f>_xlfn.RANK.AVG(AX61,$AX$4:$AX$67,1)</f>
        <v>5</v>
      </c>
      <c r="AZ61" t="e">
        <f>_xlfn.RANK.AVG(R61,$R$4:$R$68,0)</f>
        <v>#VALUE!</v>
      </c>
      <c r="BA61">
        <f>IF(U61=$AZ$2,1,0)</f>
        <v>0</v>
      </c>
      <c r="BC61" t="e">
        <f>($BB$2*AY61)+($BC$2*AZ61)+($BD$2*-BA61)</f>
        <v>#VALUE!</v>
      </c>
      <c r="BD61">
        <f>_xlfn.RANK.AVG(AC61,$AC$4:$AC$68,0)</f>
        <v>18</v>
      </c>
      <c r="BE61">
        <f>_xlfn.RANK.AVG(AB61,$AB$4:$AB$68,0)</f>
        <v>8</v>
      </c>
      <c r="BF61">
        <f>_xlfn.RANK.AVG(Z61,$Z$4:$Z$68,0)</f>
        <v>2</v>
      </c>
      <c r="BG61">
        <f>_xlfn.RANK.AVG(AE61,$AE$4:$AE$68,0)</f>
        <v>2</v>
      </c>
      <c r="BH61">
        <f>($BF$2*BD61)+($BG$2*BE61)+($BH$2*BF61)+($BI$2*BG61)</f>
        <v>8.2999999999999989</v>
      </c>
      <c r="BJ61">
        <f>_xlfn.RANK.AVG(AH61,$AH$4:$AH$67,0)</f>
        <v>12</v>
      </c>
      <c r="BK61">
        <f>_xlfn.RANK.AVG(AF61,$AF$4:$AF$67,0)</f>
        <v>12</v>
      </c>
      <c r="BL61">
        <f>$BK$2*BJ61+$BL$2*BK61</f>
        <v>12</v>
      </c>
      <c r="BM61" t="e">
        <f>(1/3)*BC61+(1/3)*BH61+(1/3)*BL61</f>
        <v>#VALUE!</v>
      </c>
    </row>
    <row r="62" spans="1:65">
      <c r="A62" s="27" t="s">
        <v>1135</v>
      </c>
      <c r="B62" s="27" t="s">
        <v>1136</v>
      </c>
      <c r="C62" s="28">
        <v>11064722707.15</v>
      </c>
      <c r="D62" s="29">
        <v>70.389999389648438</v>
      </c>
      <c r="E62" s="29">
        <v>49.263462066650391</v>
      </c>
      <c r="F62" s="29">
        <v>-8.6665776380686506</v>
      </c>
      <c r="G62" s="29">
        <v>1144999008</v>
      </c>
      <c r="H62" s="29">
        <v>1.419999971985817</v>
      </c>
      <c r="I62" s="29" t="s">
        <v>21</v>
      </c>
      <c r="J62" s="29" t="s">
        <v>249</v>
      </c>
      <c r="K62" s="30">
        <v>2.516</v>
      </c>
      <c r="L62" s="30">
        <v>11.999000000000001</v>
      </c>
      <c r="M62" s="30">
        <v>22.248000000000001</v>
      </c>
      <c r="N62" s="26" t="s">
        <v>118</v>
      </c>
      <c r="O62" s="30" t="s">
        <v>18</v>
      </c>
      <c r="P62" s="30" t="s">
        <v>18</v>
      </c>
      <c r="Q62" s="30" t="s">
        <v>167</v>
      </c>
      <c r="R62" s="30" t="s">
        <v>167</v>
      </c>
      <c r="S62" s="26" t="s">
        <v>114</v>
      </c>
      <c r="T62" s="26" t="s">
        <v>18</v>
      </c>
      <c r="U62" s="26" t="s">
        <v>114</v>
      </c>
      <c r="V62" s="26" t="s">
        <v>114</v>
      </c>
      <c r="W62" s="26">
        <v>9</v>
      </c>
      <c r="X62" s="26">
        <v>88.888900756835938</v>
      </c>
      <c r="Y62" s="26">
        <v>63.555599212646484</v>
      </c>
      <c r="Z62" s="26">
        <v>22.222200393676758</v>
      </c>
      <c r="AA62" s="26">
        <v>75</v>
      </c>
      <c r="AB62" s="26">
        <v>5.9439597129821777</v>
      </c>
      <c r="AC62" s="26">
        <v>7.082024097442627</v>
      </c>
      <c r="AD62" s="26">
        <v>6.8165640830993652</v>
      </c>
      <c r="AE62" s="26">
        <v>7.8636422157287598</v>
      </c>
      <c r="AF62" s="26">
        <v>2</v>
      </c>
      <c r="AG62" s="26">
        <v>3</v>
      </c>
      <c r="AH62" s="26">
        <v>2.6376032829284668</v>
      </c>
      <c r="AI62" s="26">
        <v>1.5</v>
      </c>
      <c r="AJ62" s="26">
        <v>0</v>
      </c>
      <c r="AK62" s="26" t="s">
        <v>167</v>
      </c>
      <c r="AL62" s="26" t="s">
        <v>18</v>
      </c>
      <c r="AM62" s="26" t="s">
        <v>18</v>
      </c>
      <c r="AN62" s="26">
        <v>49</v>
      </c>
      <c r="AO62" s="26" t="s">
        <v>18</v>
      </c>
      <c r="AP62" s="26" t="s">
        <v>18</v>
      </c>
      <c r="AQ62" s="26" t="s">
        <v>18</v>
      </c>
      <c r="AR62" s="26" t="s">
        <v>18</v>
      </c>
      <c r="AS62" s="26" t="s">
        <v>66</v>
      </c>
      <c r="AT62" s="26" t="s">
        <v>18</v>
      </c>
      <c r="AU62" s="26">
        <v>50</v>
      </c>
      <c r="AV62" s="26">
        <v>10</v>
      </c>
      <c r="AW62" s="26" t="s">
        <v>18</v>
      </c>
      <c r="AX62">
        <f>K62+L62+M62</f>
        <v>36.763000000000005</v>
      </c>
      <c r="AY62">
        <f>_xlfn.RANK.AVG(AX62,$AX$4:$AX$67,1)</f>
        <v>3</v>
      </c>
      <c r="AZ62" t="e">
        <f>_xlfn.RANK.AVG(R62,$R$4:$R$68,0)</f>
        <v>#VALUE!</v>
      </c>
      <c r="BA62">
        <f>IF(U62=$AZ$2,1,0)</f>
        <v>1</v>
      </c>
      <c r="BC62" t="e">
        <f>($BB$2*AY62)+($BC$2*AZ62)+($BD$2*-BA62)</f>
        <v>#VALUE!</v>
      </c>
      <c r="BD62">
        <f>_xlfn.RANK.AVG(AC62,$AC$4:$AC$68,0)</f>
        <v>61</v>
      </c>
      <c r="BE62">
        <f>_xlfn.RANK.AVG(AB62,$AB$4:$AB$68,0)</f>
        <v>50</v>
      </c>
      <c r="BF62">
        <f>_xlfn.RANK.AVG(Z62,$Z$4:$Z$68,0)</f>
        <v>62</v>
      </c>
      <c r="BG62">
        <f>_xlfn.RANK.AVG(AE62,$AE$4:$AE$68,0)</f>
        <v>49</v>
      </c>
      <c r="BH62">
        <f>($BF$2*BD62)+($BG$2*BE62)+($BH$2*BF62)+($BI$2*BG62)</f>
        <v>56.099999999999994</v>
      </c>
      <c r="BJ62">
        <f>_xlfn.RANK.AVG(AH62,$AH$4:$AH$67,0)</f>
        <v>41.5</v>
      </c>
      <c r="BK62">
        <f>_xlfn.RANK.AVG(AF62,$AF$4:$AF$67,0)</f>
        <v>44</v>
      </c>
      <c r="BL62">
        <f>$BK$2*BJ62+$BL$2*BK62</f>
        <v>43</v>
      </c>
      <c r="BM62" t="e">
        <f>(1/3)*BC62+(1/3)*BH62+(1/3)*BL62</f>
        <v>#VALUE!</v>
      </c>
    </row>
    <row r="63" spans="1:65">
      <c r="A63" s="27" t="s">
        <v>1141</v>
      </c>
      <c r="B63" s="27" t="s">
        <v>1142</v>
      </c>
      <c r="C63" s="28">
        <v>10642764533.940001</v>
      </c>
      <c r="D63" s="29">
        <v>226.16999816894531</v>
      </c>
      <c r="E63" s="29">
        <v>18.829441070556641</v>
      </c>
      <c r="F63" s="29">
        <v>-9.1541008661150673</v>
      </c>
      <c r="G63" s="29">
        <v>2974488960</v>
      </c>
      <c r="H63" s="29">
        <v>7.5799999833106995</v>
      </c>
      <c r="I63" s="29" t="s">
        <v>21</v>
      </c>
      <c r="J63" s="29" t="s">
        <v>29</v>
      </c>
      <c r="K63" s="30">
        <v>59.627000000000002</v>
      </c>
      <c r="L63" s="30">
        <v>64.433999999999997</v>
      </c>
      <c r="M63" s="30">
        <v>281.34399999999999</v>
      </c>
      <c r="N63" s="26" t="s">
        <v>118</v>
      </c>
      <c r="O63" s="30" t="s">
        <v>18</v>
      </c>
      <c r="P63" s="30" t="s">
        <v>18</v>
      </c>
      <c r="Q63" s="30" t="s">
        <v>167</v>
      </c>
      <c r="R63" s="30" t="s">
        <v>167</v>
      </c>
      <c r="S63" s="26" t="s">
        <v>18</v>
      </c>
      <c r="T63" s="26" t="s">
        <v>18</v>
      </c>
      <c r="U63" s="26" t="s">
        <v>18</v>
      </c>
      <c r="V63" s="26" t="s">
        <v>18</v>
      </c>
      <c r="W63" s="26">
        <v>9</v>
      </c>
      <c r="X63" s="26" t="s">
        <v>18</v>
      </c>
      <c r="Y63" s="26">
        <v>62.888900756835938</v>
      </c>
      <c r="Z63" s="26">
        <v>33.333301544189453</v>
      </c>
      <c r="AA63" s="26" t="s">
        <v>18</v>
      </c>
      <c r="AB63" s="26">
        <v>7.4212307929992676</v>
      </c>
      <c r="AC63" s="26">
        <v>7.5543408393859863</v>
      </c>
      <c r="AD63" s="26">
        <v>4.8131628036499023</v>
      </c>
      <c r="AE63" s="26">
        <v>8.0586585998535156</v>
      </c>
      <c r="AF63" s="26">
        <v>6.6873927116394043</v>
      </c>
      <c r="AG63" s="26">
        <v>3</v>
      </c>
      <c r="AH63" s="26">
        <v>4.1268935203552246</v>
      </c>
      <c r="AI63" s="26">
        <v>9.6380090713500977</v>
      </c>
      <c r="AJ63" s="26">
        <v>0</v>
      </c>
      <c r="AK63" s="26" t="s">
        <v>167</v>
      </c>
      <c r="AL63" s="26" t="s">
        <v>18</v>
      </c>
      <c r="AM63" s="26" t="s">
        <v>18</v>
      </c>
      <c r="AN63" s="26" t="s">
        <v>18</v>
      </c>
      <c r="AO63" s="26" t="s">
        <v>18</v>
      </c>
      <c r="AP63" s="26" t="s">
        <v>18</v>
      </c>
      <c r="AQ63" s="26" t="s">
        <v>18</v>
      </c>
      <c r="AR63" s="26" t="s">
        <v>18</v>
      </c>
      <c r="AS63" s="26" t="s">
        <v>67</v>
      </c>
      <c r="AT63" s="26" t="s">
        <v>18</v>
      </c>
      <c r="AU63" s="26">
        <v>82</v>
      </c>
      <c r="AV63" s="26">
        <v>6</v>
      </c>
      <c r="AW63" s="26" t="s">
        <v>18</v>
      </c>
      <c r="AX63">
        <f>K63+L63+M63</f>
        <v>405.40499999999997</v>
      </c>
      <c r="AY63">
        <f>_xlfn.RANK.AVG(AX63,$AX$4:$AX$67,1)</f>
        <v>20</v>
      </c>
      <c r="AZ63" t="e">
        <f>_xlfn.RANK.AVG(R63,$R$4:$R$68,0)</f>
        <v>#VALUE!</v>
      </c>
      <c r="BA63">
        <f>IF(U63=$AZ$2,1,0)</f>
        <v>0</v>
      </c>
      <c r="BC63" t="e">
        <f>($BB$2*AY63)+($BC$2*AZ63)+($BD$2*-BA63)</f>
        <v>#VALUE!</v>
      </c>
      <c r="BD63">
        <f>_xlfn.RANK.AVG(AC63,$AC$4:$AC$68,0)</f>
        <v>53</v>
      </c>
      <c r="BE63">
        <f>_xlfn.RANK.AVG(AB63,$AB$4:$AB$68,0)</f>
        <v>18</v>
      </c>
      <c r="BF63">
        <f>_xlfn.RANK.AVG(Z63,$Z$4:$Z$68,0)</f>
        <v>37.5</v>
      </c>
      <c r="BG63">
        <f>_xlfn.RANK.AVG(AE63,$AE$4:$AE$68,0)</f>
        <v>41</v>
      </c>
      <c r="BH63">
        <f>($BF$2*BD63)+($BG$2*BE63)+($BH$2*BF63)+($BI$2*BG63)</f>
        <v>37.975000000000001</v>
      </c>
      <c r="BJ63">
        <f>_xlfn.RANK.AVG(AH63,$AH$4:$AH$67,0)</f>
        <v>34</v>
      </c>
      <c r="BK63">
        <f>_xlfn.RANK.AVG(AF63,$AF$4:$AF$67,0)</f>
        <v>16</v>
      </c>
      <c r="BL63">
        <f>$BK$2*BJ63+$BL$2*BK63</f>
        <v>23.200000000000003</v>
      </c>
      <c r="BM63" t="e">
        <f>(1/3)*BC63+(1/3)*BH63+(1/3)*BL63</f>
        <v>#VALUE!</v>
      </c>
    </row>
    <row r="64" spans="1:65">
      <c r="A64" s="27" t="s">
        <v>1153</v>
      </c>
      <c r="B64" s="27" t="s">
        <v>1154</v>
      </c>
      <c r="C64" s="28">
        <v>10202641753.75</v>
      </c>
      <c r="D64" s="29">
        <v>56.450000762939453</v>
      </c>
      <c r="E64" s="29"/>
      <c r="F64" s="29">
        <v>25.639885109096273</v>
      </c>
      <c r="G64" s="29">
        <v>4098000000</v>
      </c>
      <c r="H64" s="29">
        <v>-7.1777350306510925</v>
      </c>
      <c r="I64" s="29" t="s">
        <v>21</v>
      </c>
      <c r="J64" s="29" t="s">
        <v>192</v>
      </c>
      <c r="K64" s="30">
        <v>76.414000000000001</v>
      </c>
      <c r="L64" s="30">
        <v>91.665999999999997</v>
      </c>
      <c r="M64" s="30">
        <v>388.98599999999999</v>
      </c>
      <c r="N64" s="26" t="s">
        <v>118</v>
      </c>
      <c r="O64" s="30" t="s">
        <v>18</v>
      </c>
      <c r="P64" s="30" t="s">
        <v>18</v>
      </c>
      <c r="Q64" s="30" t="s">
        <v>167</v>
      </c>
      <c r="R64" s="30">
        <v>6.3249998092651367</v>
      </c>
      <c r="S64" s="26" t="s">
        <v>18</v>
      </c>
      <c r="T64" s="26" t="s">
        <v>18</v>
      </c>
      <c r="U64" s="26" t="s">
        <v>18</v>
      </c>
      <c r="V64" s="26" t="s">
        <v>18</v>
      </c>
      <c r="W64" s="26">
        <v>11</v>
      </c>
      <c r="X64" s="26" t="s">
        <v>18</v>
      </c>
      <c r="Y64" s="26">
        <v>63.454498291015625</v>
      </c>
      <c r="Z64" s="26">
        <v>18.181800842285156</v>
      </c>
      <c r="AA64" s="26" t="s">
        <v>18</v>
      </c>
      <c r="AB64" s="26">
        <v>6.6552910804748535</v>
      </c>
      <c r="AC64" s="26">
        <v>6.9479751586914063</v>
      </c>
      <c r="AD64" s="26">
        <v>7.2576947212219238</v>
      </c>
      <c r="AE64" s="26">
        <v>7.8645172119140625</v>
      </c>
      <c r="AF64" s="26" t="s">
        <v>167</v>
      </c>
      <c r="AG64" s="26" t="s">
        <v>167</v>
      </c>
      <c r="AH64" s="26">
        <v>5.0715289115905762</v>
      </c>
      <c r="AI64" s="26">
        <v>3</v>
      </c>
      <c r="AJ64" s="26" t="s">
        <v>167</v>
      </c>
      <c r="AK64" s="26" t="s">
        <v>167</v>
      </c>
      <c r="AL64" s="26">
        <v>22</v>
      </c>
      <c r="AM64" s="26">
        <v>0.90909090909090917</v>
      </c>
      <c r="AN64" s="26">
        <v>44</v>
      </c>
      <c r="AO64" s="26" t="s">
        <v>18</v>
      </c>
      <c r="AP64" s="26" t="s">
        <v>18</v>
      </c>
      <c r="AQ64" s="26" t="s">
        <v>18</v>
      </c>
      <c r="AR64" s="26" t="s">
        <v>18</v>
      </c>
      <c r="AS64" s="26" t="s">
        <v>66</v>
      </c>
      <c r="AT64" s="26" t="s">
        <v>18</v>
      </c>
      <c r="AU64" s="26">
        <v>79</v>
      </c>
      <c r="AV64" s="26">
        <v>10</v>
      </c>
      <c r="AW64" s="26" t="s">
        <v>18</v>
      </c>
      <c r="AX64">
        <f>K64+L64+M64</f>
        <v>557.06600000000003</v>
      </c>
      <c r="AY64">
        <f>_xlfn.RANK.AVG(AX64,$AX$4:$AX$67,1)</f>
        <v>27</v>
      </c>
      <c r="AZ64">
        <f>_xlfn.RANK.AVG(R64,$R$4:$R$68,0)</f>
        <v>13</v>
      </c>
      <c r="BA64">
        <f>IF(U64=$AZ$2,1,0)</f>
        <v>0</v>
      </c>
      <c r="BC64">
        <f>($BB$2*AY64)+($BC$2*AZ64)+($BD$2*-BA64)</f>
        <v>14.700000000000001</v>
      </c>
      <c r="BD64">
        <f>_xlfn.RANK.AVG(AC64,$AC$4:$AC$68,0)</f>
        <v>62</v>
      </c>
      <c r="BE64">
        <f>_xlfn.RANK.AVG(AB64,$AB$4:$AB$68,0)</f>
        <v>42</v>
      </c>
      <c r="BF64">
        <f>_xlfn.RANK.AVG(Z64,$Z$4:$Z$68,0)</f>
        <v>64</v>
      </c>
      <c r="BG64">
        <f>_xlfn.RANK.AVG(AE64,$AE$4:$AE$68,0)</f>
        <v>48</v>
      </c>
      <c r="BH64">
        <f>($BF$2*BD64)+($BG$2*BE64)+($BH$2*BF64)+($BI$2*BG64)</f>
        <v>54.699999999999996</v>
      </c>
      <c r="BJ64">
        <f>_xlfn.RANK.AVG(AH64,$AH$4:$AH$67,0)</f>
        <v>24</v>
      </c>
      <c r="BK64" t="e">
        <f>_xlfn.RANK.AVG(AF64,$AF$4:$AF$67,0)</f>
        <v>#VALUE!</v>
      </c>
      <c r="BL64" t="e">
        <f>$BK$2*BJ64+$BL$2*BK64</f>
        <v>#VALUE!</v>
      </c>
      <c r="BM64" t="e">
        <f>(1/3)*BC64+(1/3)*BH64+(1/3)*BL64</f>
        <v>#VALUE!</v>
      </c>
    </row>
    <row r="65" spans="1:65">
      <c r="A65" s="27" t="s">
        <v>1157</v>
      </c>
      <c r="B65" s="27" t="s">
        <v>1158</v>
      </c>
      <c r="C65" s="28">
        <v>9794010096.2199993</v>
      </c>
      <c r="D65" s="29">
        <v>345.8699951171875</v>
      </c>
      <c r="E65" s="29">
        <v>28.002960205078125</v>
      </c>
      <c r="F65" s="29">
        <v>7.1169684493868957</v>
      </c>
      <c r="G65" s="29">
        <v>2671262080</v>
      </c>
      <c r="H65" s="29">
        <v>-21.460000514984131</v>
      </c>
      <c r="I65" s="29" t="s">
        <v>21</v>
      </c>
      <c r="J65" s="29" t="s">
        <v>249</v>
      </c>
      <c r="K65" s="30">
        <v>19.335999999999999</v>
      </c>
      <c r="L65" s="30">
        <v>16.925999999999998</v>
      </c>
      <c r="M65" s="30">
        <v>104.91500000000001</v>
      </c>
      <c r="N65" s="26" t="s">
        <v>118</v>
      </c>
      <c r="O65" s="30" t="s">
        <v>18</v>
      </c>
      <c r="P65" s="30" t="s">
        <v>18</v>
      </c>
      <c r="Q65" s="30" t="s">
        <v>167</v>
      </c>
      <c r="R65" s="30" t="s">
        <v>167</v>
      </c>
      <c r="S65" s="26" t="s">
        <v>18</v>
      </c>
      <c r="T65" s="26" t="s">
        <v>18</v>
      </c>
      <c r="U65" s="26" t="s">
        <v>18</v>
      </c>
      <c r="V65" s="26" t="s">
        <v>18</v>
      </c>
      <c r="W65" s="26">
        <v>6</v>
      </c>
      <c r="X65" s="26" t="s">
        <v>18</v>
      </c>
      <c r="Y65" s="26">
        <v>64.666702270507813</v>
      </c>
      <c r="Z65" s="26">
        <v>33.333301544189453</v>
      </c>
      <c r="AA65" s="26" t="s">
        <v>18</v>
      </c>
      <c r="AB65" s="26">
        <v>5.8509917259216309</v>
      </c>
      <c r="AC65" s="26">
        <v>7.7007536888122559</v>
      </c>
      <c r="AD65" s="26">
        <v>4.954047679901123</v>
      </c>
      <c r="AE65" s="26">
        <v>9.7416973114013672</v>
      </c>
      <c r="AF65" s="26">
        <v>2</v>
      </c>
      <c r="AG65" s="26">
        <v>3</v>
      </c>
      <c r="AH65" s="26">
        <v>2</v>
      </c>
      <c r="AI65" s="26">
        <v>1.5</v>
      </c>
      <c r="AJ65" s="26">
        <v>0</v>
      </c>
      <c r="AK65" s="26" t="s">
        <v>167</v>
      </c>
      <c r="AL65" s="26" t="s">
        <v>18</v>
      </c>
      <c r="AM65" s="26" t="s">
        <v>18</v>
      </c>
      <c r="AN65" s="26" t="s">
        <v>18</v>
      </c>
      <c r="AO65" s="26" t="s">
        <v>18</v>
      </c>
      <c r="AP65" s="26" t="s">
        <v>18</v>
      </c>
      <c r="AQ65" s="26" t="s">
        <v>18</v>
      </c>
      <c r="AR65" s="26" t="s">
        <v>18</v>
      </c>
      <c r="AS65" s="26" t="s">
        <v>69</v>
      </c>
      <c r="AT65" s="26" t="s">
        <v>18</v>
      </c>
      <c r="AU65" s="26">
        <v>86</v>
      </c>
      <c r="AV65" s="26">
        <v>10</v>
      </c>
      <c r="AW65" s="26" t="s">
        <v>18</v>
      </c>
      <c r="AX65">
        <f>K65+L65+M65</f>
        <v>141.17700000000002</v>
      </c>
      <c r="AY65">
        <f>_xlfn.RANK.AVG(AX65,$AX$4:$AX$67,1)</f>
        <v>9</v>
      </c>
      <c r="AZ65" t="e">
        <f>_xlfn.RANK.AVG(R65,$R$4:$R$68,0)</f>
        <v>#VALUE!</v>
      </c>
      <c r="BA65">
        <f>IF(U65=$AZ$2,1,0)</f>
        <v>0</v>
      </c>
      <c r="BC65" t="e">
        <f>($BB$2*AY65)+($BC$2*AZ65)+($BD$2*-BA65)</f>
        <v>#VALUE!</v>
      </c>
      <c r="BD65">
        <f>_xlfn.RANK.AVG(AC65,$AC$4:$AC$68,0)</f>
        <v>50</v>
      </c>
      <c r="BE65">
        <f>_xlfn.RANK.AVG(AB65,$AB$4:$AB$68,0)</f>
        <v>51</v>
      </c>
      <c r="BF65">
        <f>_xlfn.RANK.AVG(Z65,$Z$4:$Z$68,0)</f>
        <v>37.5</v>
      </c>
      <c r="BG65">
        <f>_xlfn.RANK.AVG(AE65,$AE$4:$AE$68,0)</f>
        <v>3</v>
      </c>
      <c r="BH65">
        <f>($BF$2*BD65)+($BG$2*BE65)+($BH$2*BF65)+($BI$2*BG65)</f>
        <v>37.725000000000001</v>
      </c>
      <c r="BJ65">
        <f>_xlfn.RANK.AVG(AH65,$AH$4:$AH$67,0)</f>
        <v>46</v>
      </c>
      <c r="BK65">
        <f>_xlfn.RANK.AVG(AF65,$AF$4:$AF$67,0)</f>
        <v>44</v>
      </c>
      <c r="BL65">
        <f>$BK$2*BJ65+$BL$2*BK65</f>
        <v>44.8</v>
      </c>
      <c r="BM65" t="e">
        <f>(1/3)*BC65+(1/3)*BH65+(1/3)*BL65</f>
        <v>#VALUE!</v>
      </c>
    </row>
    <row r="66" spans="1:65">
      <c r="A66" s="27" t="s">
        <v>1163</v>
      </c>
      <c r="B66" s="27" t="s">
        <v>1164</v>
      </c>
      <c r="C66" s="28">
        <v>9704751898.8800011</v>
      </c>
      <c r="D66" s="29">
        <v>75.519996643066406</v>
      </c>
      <c r="E66" s="29">
        <v>19.381376266479492</v>
      </c>
      <c r="F66" s="29">
        <v>-0.25096082908977468</v>
      </c>
      <c r="G66" s="29">
        <v>12338999808</v>
      </c>
      <c r="H66" s="29">
        <v>3.1800000071525574</v>
      </c>
      <c r="I66" s="29" t="s">
        <v>21</v>
      </c>
      <c r="J66" s="29" t="s">
        <v>41</v>
      </c>
      <c r="K66" s="30">
        <v>53.042999999999999</v>
      </c>
      <c r="L66" s="30">
        <v>26.945</v>
      </c>
      <c r="M66" s="30">
        <v>97.024000000000001</v>
      </c>
      <c r="N66" s="26" t="s">
        <v>118</v>
      </c>
      <c r="O66" s="30" t="s">
        <v>18</v>
      </c>
      <c r="P66" s="30" t="s">
        <v>18</v>
      </c>
      <c r="Q66" s="30" t="s">
        <v>167</v>
      </c>
      <c r="R66" s="30">
        <v>4.3866786956787109</v>
      </c>
      <c r="S66" s="26" t="s">
        <v>18</v>
      </c>
      <c r="T66" s="26" t="s">
        <v>18</v>
      </c>
      <c r="U66" s="26" t="s">
        <v>18</v>
      </c>
      <c r="V66" s="26" t="s">
        <v>18</v>
      </c>
      <c r="W66" s="26">
        <v>15</v>
      </c>
      <c r="X66" s="26" t="s">
        <v>18</v>
      </c>
      <c r="Y66" s="26">
        <v>68.599998474121094</v>
      </c>
      <c r="Z66" s="26">
        <v>26.66670036315918</v>
      </c>
      <c r="AA66" s="26" t="s">
        <v>18</v>
      </c>
      <c r="AB66" s="26">
        <v>4.743281364440918</v>
      </c>
      <c r="AC66" s="26">
        <v>9.1510276794433594</v>
      </c>
      <c r="AD66" s="26">
        <v>4.9944381713867188</v>
      </c>
      <c r="AE66" s="26">
        <v>7.9614038467407227</v>
      </c>
      <c r="AF66" s="26">
        <v>1.5</v>
      </c>
      <c r="AG66" s="26">
        <v>3</v>
      </c>
      <c r="AH66" s="26" t="s">
        <v>167</v>
      </c>
      <c r="AI66" s="26" t="s">
        <v>167</v>
      </c>
      <c r="AJ66" s="26" t="s">
        <v>167</v>
      </c>
      <c r="AK66" s="26" t="s">
        <v>167</v>
      </c>
      <c r="AL66" s="26" t="s">
        <v>18</v>
      </c>
      <c r="AM66" s="26" t="s">
        <v>18</v>
      </c>
      <c r="AN66" s="26" t="s">
        <v>18</v>
      </c>
      <c r="AO66" s="26">
        <v>14</v>
      </c>
      <c r="AP66" s="26" t="s">
        <v>18</v>
      </c>
      <c r="AQ66" s="26" t="s">
        <v>18</v>
      </c>
      <c r="AR66" s="26" t="s">
        <v>18</v>
      </c>
      <c r="AS66" s="26" t="s">
        <v>67</v>
      </c>
      <c r="AT66" s="26" t="s">
        <v>18</v>
      </c>
      <c r="AU66" s="26">
        <v>82</v>
      </c>
      <c r="AV66" s="26">
        <v>6</v>
      </c>
      <c r="AW66" s="26" t="s">
        <v>18</v>
      </c>
      <c r="AX66">
        <f>K66+L66+M66</f>
        <v>177.012</v>
      </c>
      <c r="AY66">
        <f>_xlfn.RANK.AVG(AX66,$AX$4:$AX$67,1)</f>
        <v>13</v>
      </c>
      <c r="AZ66">
        <f>_xlfn.RANK.AVG(R66,$R$4:$R$68,0)</f>
        <v>26</v>
      </c>
      <c r="BA66">
        <f>IF(U66=$AZ$2,1,0)</f>
        <v>0</v>
      </c>
      <c r="BC66">
        <f>($BB$2*AY66)+($BC$2*AZ66)+($BD$2*-BA66)</f>
        <v>13</v>
      </c>
      <c r="BD66">
        <f>_xlfn.RANK.AVG(AC66,$AC$4:$AC$68,0)</f>
        <v>2</v>
      </c>
      <c r="BE66">
        <f>_xlfn.RANK.AVG(AB66,$AB$4:$AB$68,0)</f>
        <v>62</v>
      </c>
      <c r="BF66">
        <f>_xlfn.RANK.AVG(Z66,$Z$4:$Z$68,0)</f>
        <v>58</v>
      </c>
      <c r="BG66">
        <f>_xlfn.RANK.AVG(AE66,$AE$4:$AE$68,0)</f>
        <v>44</v>
      </c>
      <c r="BH66">
        <f>($BF$2*BD66)+($BG$2*BE66)+($BH$2*BF66)+($BI$2*BG66)</f>
        <v>39.400000000000006</v>
      </c>
      <c r="BJ66" t="e">
        <f>_xlfn.RANK.AVG(AH66,$AH$4:$AH$67,0)</f>
        <v>#VALUE!</v>
      </c>
      <c r="BK66">
        <f>_xlfn.RANK.AVG(AF66,$AF$4:$AF$67,0)</f>
        <v>50</v>
      </c>
      <c r="BL66" t="e">
        <f>$BK$2*BJ66+$BL$2*BK66</f>
        <v>#VALUE!</v>
      </c>
      <c r="BM66" t="e">
        <f>(1/3)*BC66+(1/3)*BH66+(1/3)*BL66</f>
        <v>#VALUE!</v>
      </c>
    </row>
    <row r="67" spans="1:65">
      <c r="A67" s="27" t="s">
        <v>1198</v>
      </c>
      <c r="B67" s="27" t="s">
        <v>1199</v>
      </c>
      <c r="C67" s="28">
        <v>6882387130.4399996</v>
      </c>
      <c r="D67" s="29">
        <v>33.189998626708984</v>
      </c>
      <c r="E67" s="29">
        <v>22.762264251708984</v>
      </c>
      <c r="F67" s="29">
        <v>-6.295523852449703</v>
      </c>
      <c r="G67" s="29">
        <v>3965000000</v>
      </c>
      <c r="H67" s="29">
        <v>-0.61000001430511475</v>
      </c>
      <c r="I67" s="29" t="s">
        <v>21</v>
      </c>
      <c r="J67" s="29" t="s">
        <v>29</v>
      </c>
      <c r="K67" s="30">
        <v>10.007999999999999</v>
      </c>
      <c r="L67" s="30">
        <v>29.292999999999999</v>
      </c>
      <c r="M67" s="30">
        <v>256.68099999999998</v>
      </c>
      <c r="N67" s="26" t="s">
        <v>118</v>
      </c>
      <c r="O67" s="30" t="s">
        <v>18</v>
      </c>
      <c r="P67" s="30" t="s">
        <v>18</v>
      </c>
      <c r="Q67" s="30" t="s">
        <v>167</v>
      </c>
      <c r="R67" s="30" t="s">
        <v>167</v>
      </c>
      <c r="S67" s="26" t="s">
        <v>18</v>
      </c>
      <c r="T67" s="26" t="s">
        <v>18</v>
      </c>
      <c r="U67" s="26" t="s">
        <v>18</v>
      </c>
      <c r="V67" s="26" t="s">
        <v>18</v>
      </c>
      <c r="W67" s="26">
        <v>11</v>
      </c>
      <c r="X67" s="26" t="s">
        <v>18</v>
      </c>
      <c r="Y67" s="26">
        <v>61.181800842285156</v>
      </c>
      <c r="Z67" s="26">
        <v>36.363601684570313</v>
      </c>
      <c r="AA67" s="26" t="s">
        <v>18</v>
      </c>
      <c r="AB67" s="26">
        <v>7.3763151168823242</v>
      </c>
      <c r="AC67" s="26">
        <v>8.5167083740234375</v>
      </c>
      <c r="AD67" s="26">
        <v>6.1583561897277832</v>
      </c>
      <c r="AE67" s="26">
        <v>7.3405804634094238</v>
      </c>
      <c r="AF67" s="26">
        <v>2</v>
      </c>
      <c r="AG67" s="26">
        <v>3</v>
      </c>
      <c r="AH67" s="26">
        <v>3.6083388328552246</v>
      </c>
      <c r="AI67" s="26">
        <v>1.5</v>
      </c>
      <c r="AJ67" s="26">
        <v>6.1998467445373535</v>
      </c>
      <c r="AK67" s="26" t="s">
        <v>167</v>
      </c>
      <c r="AL67" s="26" t="s">
        <v>18</v>
      </c>
      <c r="AM67" s="26" t="s">
        <v>18</v>
      </c>
      <c r="AN67" s="26" t="s">
        <v>18</v>
      </c>
      <c r="AO67" s="26">
        <v>23.329999923706055</v>
      </c>
      <c r="AP67" s="26" t="s">
        <v>18</v>
      </c>
      <c r="AQ67" s="26" t="s">
        <v>18</v>
      </c>
      <c r="AR67" s="26" t="s">
        <v>18</v>
      </c>
      <c r="AS67" s="26" t="s">
        <v>70</v>
      </c>
      <c r="AT67" s="26" t="s">
        <v>18</v>
      </c>
      <c r="AU67" s="26">
        <v>73</v>
      </c>
      <c r="AV67" s="26">
        <v>7</v>
      </c>
      <c r="AW67" s="26" t="s">
        <v>18</v>
      </c>
      <c r="AX67">
        <f>K67+L67+M67</f>
        <v>295.98199999999997</v>
      </c>
      <c r="AY67">
        <f>_xlfn.RANK.AVG(AX67,$AX$4:$AX$67,1)</f>
        <v>17</v>
      </c>
      <c r="AZ67" t="e">
        <f>_xlfn.RANK.AVG(R67,$R$4:$R$68,0)</f>
        <v>#VALUE!</v>
      </c>
      <c r="BA67">
        <f>IF(U67=$AZ$2,1,0)</f>
        <v>0</v>
      </c>
      <c r="BC67" t="e">
        <f>($BB$2*AY67)+($BC$2*AZ67)+($BD$2*-BA67)</f>
        <v>#VALUE!</v>
      </c>
      <c r="BD67">
        <f>_xlfn.RANK.AVG(AC67,$AC$4:$AC$68,0)</f>
        <v>22</v>
      </c>
      <c r="BE67">
        <f>_xlfn.RANK.AVG(AB67,$AB$4:$AB$68,0)</f>
        <v>21</v>
      </c>
      <c r="BF67">
        <f>_xlfn.RANK.AVG(Z67,$Z$4:$Z$68,0)</f>
        <v>24.5</v>
      </c>
      <c r="BG67">
        <f>_xlfn.RANK.AVG(AE67,$AE$4:$AE$68,0)</f>
        <v>57</v>
      </c>
      <c r="BH67">
        <f>($BF$2*BD67)+($BG$2*BE67)+($BH$2*BF67)+($BI$2*BG67)</f>
        <v>29.375</v>
      </c>
      <c r="BJ67">
        <f>_xlfn.RANK.AVG(AH67,$AH$4:$AH$67,0)</f>
        <v>37</v>
      </c>
      <c r="BK67">
        <f>_xlfn.RANK.AVG(AF67,$AF$4:$AF$67,0)</f>
        <v>44</v>
      </c>
      <c r="BL67">
        <f>$BK$2*BJ67+$BL$2*BK67</f>
        <v>41.2</v>
      </c>
      <c r="BM67" t="e">
        <f>(1/3)*BC67+(1/3)*BH67+(1/3)*BL67</f>
        <v>#VALUE!</v>
      </c>
    </row>
    <row r="69" spans="1:65">
      <c r="A69" s="42" t="s">
        <v>1202</v>
      </c>
    </row>
    <row r="70" spans="1:65">
      <c r="A70" s="17" t="s">
        <v>223</v>
      </c>
      <c r="B70" s="17" t="s">
        <v>224</v>
      </c>
      <c r="C70" s="18">
        <v>322434815604.29999</v>
      </c>
      <c r="D70" s="14">
        <v>182.10000610351563</v>
      </c>
      <c r="E70" s="14">
        <v>23.520061492919922</v>
      </c>
      <c r="F70" s="14">
        <v>18.628140464251985</v>
      </c>
      <c r="G70" s="14">
        <v>54318000128</v>
      </c>
      <c r="H70" s="14">
        <v>2.7299999892711639</v>
      </c>
      <c r="I70" s="16" t="s">
        <v>21</v>
      </c>
      <c r="J70" s="16" t="s">
        <v>22</v>
      </c>
      <c r="K70" s="15">
        <v>321.488</v>
      </c>
      <c r="L70" s="15">
        <v>296.98200000000003</v>
      </c>
      <c r="M70" s="15">
        <v>7230.5860000000002</v>
      </c>
      <c r="N70" s="16" t="s">
        <v>118</v>
      </c>
      <c r="O70" s="15" t="s">
        <v>18</v>
      </c>
      <c r="P70" s="15" t="s">
        <v>18</v>
      </c>
      <c r="Q70" s="15" t="s">
        <v>167</v>
      </c>
      <c r="R70" s="15">
        <v>6.4276371002197266</v>
      </c>
      <c r="S70" s="16" t="s">
        <v>18</v>
      </c>
      <c r="T70" s="16" t="s">
        <v>18</v>
      </c>
      <c r="U70" s="16" t="s">
        <v>18</v>
      </c>
      <c r="V70" s="16" t="s">
        <v>18</v>
      </c>
      <c r="W70" s="16">
        <v>13</v>
      </c>
      <c r="X70" s="16">
        <v>92.307701110839844</v>
      </c>
      <c r="Y70" s="16">
        <v>66.307701110839844</v>
      </c>
      <c r="Z70" s="16">
        <v>38.461498260498047</v>
      </c>
      <c r="AA70" s="16">
        <v>75</v>
      </c>
      <c r="AB70" s="16">
        <v>6.4541945457458496</v>
      </c>
      <c r="AC70" s="16">
        <v>8.7557229995727539</v>
      </c>
      <c r="AD70" s="16">
        <v>4.5734958648681641</v>
      </c>
      <c r="AE70" s="16">
        <v>8.4602413177490234</v>
      </c>
      <c r="AF70" s="16">
        <v>4.4225592613220215</v>
      </c>
      <c r="AG70" s="16">
        <v>3</v>
      </c>
      <c r="AH70" s="16">
        <v>7.794917106628418</v>
      </c>
      <c r="AI70" s="16" t="s">
        <v>167</v>
      </c>
      <c r="AJ70" s="16">
        <v>2.1423959732055664</v>
      </c>
      <c r="AK70" s="16" t="s">
        <v>167</v>
      </c>
      <c r="AL70" s="16" t="s">
        <v>18</v>
      </c>
      <c r="AM70" s="16" t="s">
        <v>18</v>
      </c>
      <c r="AN70" s="16" t="s">
        <v>18</v>
      </c>
      <c r="AO70" s="16" t="s">
        <v>18</v>
      </c>
      <c r="AP70" s="16" t="s">
        <v>18</v>
      </c>
      <c r="AQ70" s="16" t="s">
        <v>18</v>
      </c>
      <c r="AR70" s="16" t="s">
        <v>18</v>
      </c>
      <c r="AS70" s="16" t="s">
        <v>69</v>
      </c>
      <c r="AT70" s="16" t="s">
        <v>18</v>
      </c>
      <c r="AU70" s="16">
        <v>100</v>
      </c>
      <c r="AV70" s="16">
        <v>8</v>
      </c>
      <c r="AW70" s="16" t="s">
        <v>18</v>
      </c>
      <c r="AX70">
        <v>7849.0560000000005</v>
      </c>
      <c r="AY70">
        <v>21</v>
      </c>
    </row>
    <row r="71" spans="1:65">
      <c r="A71" s="17" t="s">
        <v>247</v>
      </c>
      <c r="B71" s="17" t="s">
        <v>248</v>
      </c>
      <c r="C71" s="18">
        <v>221622503284.28</v>
      </c>
      <c r="D71" s="14">
        <v>581.21002197265625</v>
      </c>
      <c r="E71" s="14">
        <v>34.527725219726563</v>
      </c>
      <c r="F71" s="14">
        <v>9.5720720202405509</v>
      </c>
      <c r="G71" s="14">
        <v>42856998912</v>
      </c>
      <c r="H71" s="14">
        <v>15.529999732971191</v>
      </c>
      <c r="I71" s="16" t="s">
        <v>21</v>
      </c>
      <c r="J71" s="16" t="s">
        <v>249</v>
      </c>
      <c r="K71" s="15">
        <v>378.40499999999997</v>
      </c>
      <c r="L71" s="15">
        <v>429.267</v>
      </c>
      <c r="M71" s="15">
        <v>14787.42</v>
      </c>
      <c r="N71" s="16" t="s">
        <v>118</v>
      </c>
      <c r="O71" s="15" t="s">
        <v>18</v>
      </c>
      <c r="P71" s="15" t="s">
        <v>18</v>
      </c>
      <c r="Q71" s="15" t="s">
        <v>167</v>
      </c>
      <c r="R71" s="15" t="s">
        <v>167</v>
      </c>
      <c r="S71" s="16" t="s">
        <v>18</v>
      </c>
      <c r="T71" s="16" t="s">
        <v>18</v>
      </c>
      <c r="U71" s="16" t="s">
        <v>18</v>
      </c>
      <c r="V71" s="16" t="s">
        <v>18</v>
      </c>
      <c r="W71" s="16">
        <v>12</v>
      </c>
      <c r="X71" s="16" t="s">
        <v>18</v>
      </c>
      <c r="Y71" s="16">
        <v>61.5</v>
      </c>
      <c r="Z71" s="16">
        <v>33.333301544189453</v>
      </c>
      <c r="AA71" s="16" t="s">
        <v>18</v>
      </c>
      <c r="AB71" s="16">
        <v>6.1544504165649414</v>
      </c>
      <c r="AC71" s="16">
        <v>8.5444602966308594</v>
      </c>
      <c r="AD71" s="16">
        <v>8.1113767623901367</v>
      </c>
      <c r="AE71" s="16">
        <v>7.1751675605773926</v>
      </c>
      <c r="AF71" s="16">
        <v>4.4670181274414063</v>
      </c>
      <c r="AG71" s="16">
        <v>3</v>
      </c>
      <c r="AH71" s="16">
        <v>4.7166681289672852</v>
      </c>
      <c r="AI71" s="16">
        <v>3</v>
      </c>
      <c r="AJ71" s="16">
        <v>0.34239599108695984</v>
      </c>
      <c r="AK71" s="16" t="s">
        <v>167</v>
      </c>
      <c r="AL71" s="16" t="s">
        <v>18</v>
      </c>
      <c r="AM71" s="16" t="s">
        <v>18</v>
      </c>
      <c r="AN71" s="16" t="s">
        <v>18</v>
      </c>
      <c r="AO71" s="16" t="s">
        <v>18</v>
      </c>
      <c r="AP71" s="16" t="s">
        <v>18</v>
      </c>
      <c r="AQ71" s="16" t="s">
        <v>18</v>
      </c>
      <c r="AR71" s="16" t="s">
        <v>18</v>
      </c>
      <c r="AS71" s="16" t="s">
        <v>69</v>
      </c>
      <c r="AT71" s="16" t="s">
        <v>18</v>
      </c>
      <c r="AU71" s="16">
        <v>74</v>
      </c>
      <c r="AV71" s="16">
        <v>5</v>
      </c>
      <c r="AW71" s="16" t="s">
        <v>18</v>
      </c>
      <c r="AX71">
        <v>15595.092000000001</v>
      </c>
      <c r="AY71">
        <v>25</v>
      </c>
    </row>
    <row r="72" spans="1:65">
      <c r="A72" s="17" t="s">
        <v>257</v>
      </c>
      <c r="B72" s="17" t="s">
        <v>258</v>
      </c>
      <c r="C72" s="18">
        <v>197221046287.73999</v>
      </c>
      <c r="D72" s="14">
        <v>113.66000366210938</v>
      </c>
      <c r="E72" s="14">
        <v>32.716690063476563</v>
      </c>
      <c r="F72" s="14">
        <v>3.761951662825358</v>
      </c>
      <c r="G72" s="14">
        <v>40109000704</v>
      </c>
      <c r="H72" s="14">
        <v>3.2700000405311584</v>
      </c>
      <c r="I72" s="16" t="s">
        <v>21</v>
      </c>
      <c r="J72" s="16" t="s">
        <v>29</v>
      </c>
      <c r="K72" s="15">
        <v>512.07899999999995</v>
      </c>
      <c r="L72" s="15">
        <v>504.88099999999997</v>
      </c>
      <c r="M72" s="15">
        <v>15366.994000000001</v>
      </c>
      <c r="N72" s="16" t="s">
        <v>118</v>
      </c>
      <c r="O72" s="15" t="s">
        <v>18</v>
      </c>
      <c r="P72" s="15" t="s">
        <v>18</v>
      </c>
      <c r="Q72" s="15" t="s">
        <v>167</v>
      </c>
      <c r="R72" s="15" t="s">
        <v>167</v>
      </c>
      <c r="S72" s="16" t="s">
        <v>18</v>
      </c>
      <c r="T72" s="16" t="s">
        <v>18</v>
      </c>
      <c r="U72" s="16" t="s">
        <v>18</v>
      </c>
      <c r="V72" s="16" t="s">
        <v>18</v>
      </c>
      <c r="W72" s="16">
        <v>14</v>
      </c>
      <c r="X72" s="16">
        <v>91.666702270507813</v>
      </c>
      <c r="Y72" s="16">
        <v>63.214298248291016</v>
      </c>
      <c r="Z72" s="16">
        <v>35.714298248291016</v>
      </c>
      <c r="AA72" s="16">
        <v>100</v>
      </c>
      <c r="AB72" s="16">
        <v>7.7047209739685059</v>
      </c>
      <c r="AC72" s="16">
        <v>8.7504825592041016</v>
      </c>
      <c r="AD72" s="16">
        <v>7.7296409606933594</v>
      </c>
      <c r="AE72" s="16">
        <v>8.5662698745727539</v>
      </c>
      <c r="AF72" s="16">
        <v>5.4296669960021973</v>
      </c>
      <c r="AG72" s="16">
        <v>3</v>
      </c>
      <c r="AH72" s="16">
        <v>8.6023530960083008</v>
      </c>
      <c r="AI72" s="16">
        <v>2.25</v>
      </c>
      <c r="AJ72" s="16">
        <v>3</v>
      </c>
      <c r="AK72" s="16" t="s">
        <v>167</v>
      </c>
      <c r="AL72" s="16" t="s">
        <v>18</v>
      </c>
      <c r="AM72" s="16" t="s">
        <v>18</v>
      </c>
      <c r="AN72" s="16">
        <v>46</v>
      </c>
      <c r="AO72" s="16" t="s">
        <v>18</v>
      </c>
      <c r="AP72" s="16" t="s">
        <v>18</v>
      </c>
      <c r="AQ72" s="16" t="s">
        <v>18</v>
      </c>
      <c r="AR72" s="16" t="s">
        <v>18</v>
      </c>
      <c r="AS72" s="16" t="s">
        <v>69</v>
      </c>
      <c r="AT72" s="16" t="s">
        <v>18</v>
      </c>
      <c r="AU72" s="16">
        <v>100</v>
      </c>
      <c r="AV72" s="16">
        <v>8</v>
      </c>
      <c r="AW72" s="16" t="s">
        <v>18</v>
      </c>
      <c r="AX72">
        <v>16383.954</v>
      </c>
      <c r="AY72">
        <v>27</v>
      </c>
    </row>
    <row r="73" spans="1:65">
      <c r="A73" s="17" t="s">
        <v>318</v>
      </c>
      <c r="B73" s="17" t="s">
        <v>319</v>
      </c>
      <c r="C73" s="18">
        <v>136158738062.09999</v>
      </c>
      <c r="D73" s="14">
        <v>357.8699951171875</v>
      </c>
      <c r="E73" s="14">
        <v>38.516925811767578</v>
      </c>
      <c r="F73" s="14">
        <v>19.771636205121325</v>
      </c>
      <c r="G73" s="14">
        <v>20497999872</v>
      </c>
      <c r="H73" s="14">
        <v>8.3400000333786011</v>
      </c>
      <c r="I73" s="16" t="s">
        <v>21</v>
      </c>
      <c r="J73" s="16" t="s">
        <v>29</v>
      </c>
      <c r="K73" s="15">
        <v>67.923000000000002</v>
      </c>
      <c r="L73" s="15">
        <v>125.248</v>
      </c>
      <c r="M73" s="15">
        <v>469.70600000000002</v>
      </c>
      <c r="N73" s="16" t="s">
        <v>118</v>
      </c>
      <c r="O73" s="15" t="s">
        <v>18</v>
      </c>
      <c r="P73" s="15" t="s">
        <v>18</v>
      </c>
      <c r="Q73" s="15" t="s">
        <v>167</v>
      </c>
      <c r="R73" s="15" t="s">
        <v>167</v>
      </c>
      <c r="S73" s="16" t="s">
        <v>114</v>
      </c>
      <c r="T73" s="16" t="s">
        <v>114</v>
      </c>
      <c r="U73" s="16" t="s">
        <v>18</v>
      </c>
      <c r="V73" s="16" t="s">
        <v>114</v>
      </c>
      <c r="W73" s="16">
        <v>10</v>
      </c>
      <c r="X73" s="16" t="s">
        <v>18</v>
      </c>
      <c r="Y73" s="16">
        <v>61.299999237060547</v>
      </c>
      <c r="Z73" s="16">
        <v>40</v>
      </c>
      <c r="AA73" s="16" t="s">
        <v>18</v>
      </c>
      <c r="AB73" s="16">
        <v>6.684657096862793</v>
      </c>
      <c r="AC73" s="16">
        <v>8.1248188018798828</v>
      </c>
      <c r="AD73" s="16">
        <v>8.0752925872802734</v>
      </c>
      <c r="AE73" s="16">
        <v>6.9322428703308105</v>
      </c>
      <c r="AF73" s="16">
        <v>5.3953003883361816</v>
      </c>
      <c r="AG73" s="16">
        <v>3</v>
      </c>
      <c r="AH73" s="16">
        <v>2.6376032829284668</v>
      </c>
      <c r="AI73" s="16">
        <v>9.6380090713500977</v>
      </c>
      <c r="AJ73" s="16">
        <v>7.6079273223876953</v>
      </c>
      <c r="AK73" s="16" t="s">
        <v>167</v>
      </c>
      <c r="AL73" s="16" t="s">
        <v>18</v>
      </c>
      <c r="AM73" s="16" t="s">
        <v>18</v>
      </c>
      <c r="AN73" s="16">
        <v>38.099998474121094</v>
      </c>
      <c r="AO73" s="16" t="s">
        <v>18</v>
      </c>
      <c r="AP73" s="16" t="s">
        <v>18</v>
      </c>
      <c r="AQ73" s="16" t="s">
        <v>114</v>
      </c>
      <c r="AR73" s="16" t="s">
        <v>18</v>
      </c>
      <c r="AS73" s="16" t="s">
        <v>69</v>
      </c>
      <c r="AT73" s="16" t="s">
        <v>18</v>
      </c>
      <c r="AU73" s="16">
        <v>88</v>
      </c>
      <c r="AV73" s="16">
        <v>6</v>
      </c>
      <c r="AW73" s="16" t="s">
        <v>114</v>
      </c>
      <c r="AX73">
        <v>662.87699999999995</v>
      </c>
      <c r="AY73">
        <v>9</v>
      </c>
    </row>
    <row r="74" spans="1:65">
      <c r="A74" s="17" t="s">
        <v>355</v>
      </c>
      <c r="B74" s="17" t="s">
        <v>356</v>
      </c>
      <c r="C74" s="18">
        <v>115719734273.85001</v>
      </c>
      <c r="D74" s="14">
        <v>87.150001525878906</v>
      </c>
      <c r="E74" s="14">
        <v>20.649614334106445</v>
      </c>
      <c r="F74" s="14">
        <v>6.6653836482004403</v>
      </c>
      <c r="G74" s="14">
        <v>32319000064</v>
      </c>
      <c r="H74" s="14">
        <v>3.1499999761581421</v>
      </c>
      <c r="I74" s="16" t="s">
        <v>21</v>
      </c>
      <c r="J74" s="16" t="s">
        <v>29</v>
      </c>
      <c r="K74" s="15">
        <v>120.413</v>
      </c>
      <c r="L74" s="15">
        <v>191.96700000000001</v>
      </c>
      <c r="M74" s="15">
        <v>320.93</v>
      </c>
      <c r="N74" s="16" t="s">
        <v>122</v>
      </c>
      <c r="O74" s="15" t="s">
        <v>18</v>
      </c>
      <c r="P74" s="15" t="s">
        <v>18</v>
      </c>
      <c r="Q74" s="15" t="s">
        <v>167</v>
      </c>
      <c r="R74" s="15" t="s">
        <v>167</v>
      </c>
      <c r="S74" s="16" t="s">
        <v>114</v>
      </c>
      <c r="T74" s="16" t="s">
        <v>114</v>
      </c>
      <c r="U74" s="16" t="s">
        <v>114</v>
      </c>
      <c r="V74" s="16" t="s">
        <v>114</v>
      </c>
      <c r="W74" s="16">
        <v>11</v>
      </c>
      <c r="X74" s="16">
        <v>90.909103393554688</v>
      </c>
      <c r="Y74" s="16">
        <v>62.090900421142578</v>
      </c>
      <c r="Z74" s="16">
        <v>36.363601684570313</v>
      </c>
      <c r="AA74" s="16">
        <v>75</v>
      </c>
      <c r="AB74" s="16">
        <v>7.3642191886901855</v>
      </c>
      <c r="AC74" s="16">
        <v>7.3123822212219238</v>
      </c>
      <c r="AD74" s="16">
        <v>6.5986108779907227</v>
      </c>
      <c r="AE74" s="16">
        <v>8.158656120300293</v>
      </c>
      <c r="AF74" s="16">
        <v>6.1966943740844727</v>
      </c>
      <c r="AG74" s="16">
        <v>3</v>
      </c>
      <c r="AH74" s="16">
        <v>6.9810276031494141</v>
      </c>
      <c r="AI74" s="16">
        <v>2.25</v>
      </c>
      <c r="AJ74" s="16">
        <v>8.0951900482177734</v>
      </c>
      <c r="AK74" s="16" t="s">
        <v>167</v>
      </c>
      <c r="AL74" s="16">
        <v>17</v>
      </c>
      <c r="AM74" s="16">
        <v>0.79607840145335473</v>
      </c>
      <c r="AN74" s="16">
        <v>51</v>
      </c>
      <c r="AO74" s="16">
        <v>9</v>
      </c>
      <c r="AP74" s="16">
        <v>0</v>
      </c>
      <c r="AQ74" s="16" t="s">
        <v>115</v>
      </c>
      <c r="AR74" s="16" t="s">
        <v>18</v>
      </c>
      <c r="AS74" s="16" t="s">
        <v>69</v>
      </c>
      <c r="AT74" s="16">
        <v>63.736042651644709</v>
      </c>
      <c r="AU74" s="16">
        <v>97</v>
      </c>
      <c r="AV74" s="16">
        <v>6</v>
      </c>
      <c r="AW74" s="16" t="s">
        <v>114</v>
      </c>
      <c r="AX74">
        <v>633.30999999999995</v>
      </c>
      <c r="AY74">
        <v>8</v>
      </c>
    </row>
    <row r="75" spans="1:65">
      <c r="A75" s="17" t="s">
        <v>381</v>
      </c>
      <c r="B75" s="17" t="s">
        <v>382</v>
      </c>
      <c r="C75" s="18">
        <v>100673135329.59</v>
      </c>
      <c r="D75" s="14">
        <v>68.489997863769531</v>
      </c>
      <c r="E75" s="14">
        <v>44.583370208740234</v>
      </c>
      <c r="F75" s="14">
        <v>18.47430589305057</v>
      </c>
      <c r="G75" s="14">
        <v>14240000000</v>
      </c>
      <c r="H75" s="14">
        <v>1.0700000077486038</v>
      </c>
      <c r="I75" s="16" t="s">
        <v>21</v>
      </c>
      <c r="J75" s="16" t="s">
        <v>29</v>
      </c>
      <c r="K75" s="15">
        <v>66.415999999999997</v>
      </c>
      <c r="L75" s="15">
        <v>72.042000000000002</v>
      </c>
      <c r="M75" s="15">
        <v>1915.104</v>
      </c>
      <c r="N75" s="16" t="s">
        <v>118</v>
      </c>
      <c r="O75" s="15" t="s">
        <v>18</v>
      </c>
      <c r="P75" s="15" t="s">
        <v>18</v>
      </c>
      <c r="Q75" s="15" t="s">
        <v>167</v>
      </c>
      <c r="R75" s="15" t="s">
        <v>167</v>
      </c>
      <c r="S75" s="16" t="s">
        <v>18</v>
      </c>
      <c r="T75" s="16" t="s">
        <v>18</v>
      </c>
      <c r="U75" s="16" t="s">
        <v>18</v>
      </c>
      <c r="V75" s="16" t="s">
        <v>18</v>
      </c>
      <c r="W75" s="16">
        <v>11</v>
      </c>
      <c r="X75" s="16">
        <v>90.909103393554688</v>
      </c>
      <c r="Y75" s="16">
        <v>63.454498291015625</v>
      </c>
      <c r="Z75" s="16">
        <v>36.363601684570313</v>
      </c>
      <c r="AA75" s="16">
        <v>75</v>
      </c>
      <c r="AB75" s="16">
        <v>6.5853347778320313</v>
      </c>
      <c r="AC75" s="16">
        <v>7.9457440376281738</v>
      </c>
      <c r="AD75" s="16">
        <v>5.685183048248291</v>
      </c>
      <c r="AE75" s="16">
        <v>8.5792102813720703</v>
      </c>
      <c r="AF75" s="16">
        <v>6.6348066329956055</v>
      </c>
      <c r="AG75" s="16">
        <v>3</v>
      </c>
      <c r="AH75" s="16">
        <v>7.3673572540283203</v>
      </c>
      <c r="AI75" s="16">
        <v>2.25</v>
      </c>
      <c r="AJ75" s="16">
        <v>10</v>
      </c>
      <c r="AK75" s="16" t="s">
        <v>167</v>
      </c>
      <c r="AL75" s="16" t="s">
        <v>18</v>
      </c>
      <c r="AM75" s="16" t="s">
        <v>18</v>
      </c>
      <c r="AN75" s="16">
        <v>49</v>
      </c>
      <c r="AO75" s="16" t="s">
        <v>18</v>
      </c>
      <c r="AP75" s="16" t="s">
        <v>18</v>
      </c>
      <c r="AQ75" s="16" t="s">
        <v>18</v>
      </c>
      <c r="AR75" s="16" t="s">
        <v>18</v>
      </c>
      <c r="AS75" s="16" t="s">
        <v>69</v>
      </c>
      <c r="AT75" s="16" t="s">
        <v>18</v>
      </c>
      <c r="AU75" s="16">
        <v>94</v>
      </c>
      <c r="AV75" s="16">
        <v>9</v>
      </c>
      <c r="AW75" s="16" t="s">
        <v>18</v>
      </c>
      <c r="AX75">
        <v>2053.5619999999999</v>
      </c>
      <c r="AY75">
        <v>16</v>
      </c>
    </row>
    <row r="76" spans="1:65">
      <c r="A76" s="17" t="s">
        <v>383</v>
      </c>
      <c r="B76" s="17" t="s">
        <v>384</v>
      </c>
      <c r="C76" s="18">
        <v>100373936347.28</v>
      </c>
      <c r="D76" s="14">
        <v>79.760002136230469</v>
      </c>
      <c r="E76" s="14">
        <v>10.515164375305176</v>
      </c>
      <c r="F76" s="14">
        <v>1.9305996951140658</v>
      </c>
      <c r="G76" s="14">
        <v>357775998976</v>
      </c>
      <c r="H76" s="14">
        <v>6.4900000095367432</v>
      </c>
      <c r="I76" s="16" t="s">
        <v>21</v>
      </c>
      <c r="J76" s="16" t="s">
        <v>41</v>
      </c>
      <c r="K76" s="15">
        <v>258.27800000000002</v>
      </c>
      <c r="L76" s="15">
        <v>963.524</v>
      </c>
      <c r="M76" s="15">
        <v>16971.09</v>
      </c>
      <c r="N76" s="16" t="s">
        <v>118</v>
      </c>
      <c r="O76" s="15" t="s">
        <v>18</v>
      </c>
      <c r="P76" s="15" t="s">
        <v>18</v>
      </c>
      <c r="Q76" s="15" t="s">
        <v>167</v>
      </c>
      <c r="R76" s="15">
        <v>4.1053671836853027</v>
      </c>
      <c r="S76" s="16" t="s">
        <v>18</v>
      </c>
      <c r="T76" s="16" t="s">
        <v>18</v>
      </c>
      <c r="U76" s="16" t="s">
        <v>18</v>
      </c>
      <c r="V76" s="16" t="s">
        <v>18</v>
      </c>
      <c r="W76" s="16">
        <v>13</v>
      </c>
      <c r="X76" s="16" t="s">
        <v>18</v>
      </c>
      <c r="Y76" s="16">
        <v>66.769203186035156</v>
      </c>
      <c r="Z76" s="16">
        <v>38.461498260498047</v>
      </c>
      <c r="AA76" s="16" t="s">
        <v>18</v>
      </c>
      <c r="AB76" s="16">
        <v>8.2891340255737305</v>
      </c>
      <c r="AC76" s="16">
        <v>8.7692832946777344</v>
      </c>
      <c r="AD76" s="16">
        <v>8.1351871490478516</v>
      </c>
      <c r="AE76" s="16">
        <v>9.221409797668457</v>
      </c>
      <c r="AF76" s="16">
        <v>1.5</v>
      </c>
      <c r="AG76" s="16">
        <v>3</v>
      </c>
      <c r="AH76" s="16" t="s">
        <v>167</v>
      </c>
      <c r="AI76" s="16" t="s">
        <v>167</v>
      </c>
      <c r="AJ76" s="16" t="s">
        <v>167</v>
      </c>
      <c r="AK76" s="16" t="s">
        <v>167</v>
      </c>
      <c r="AL76" s="16" t="s">
        <v>18</v>
      </c>
      <c r="AM76" s="16" t="s">
        <v>18</v>
      </c>
      <c r="AN76" s="16" t="s">
        <v>18</v>
      </c>
      <c r="AO76" s="16" t="s">
        <v>18</v>
      </c>
      <c r="AP76" s="16" t="s">
        <v>18</v>
      </c>
      <c r="AQ76" s="16" t="s">
        <v>18</v>
      </c>
      <c r="AR76" s="16" t="s">
        <v>18</v>
      </c>
      <c r="AS76" s="16" t="s">
        <v>69</v>
      </c>
      <c r="AT76" s="16" t="s">
        <v>18</v>
      </c>
      <c r="AU76" s="16">
        <v>98</v>
      </c>
      <c r="AV76" s="16">
        <v>1</v>
      </c>
      <c r="AW76" s="16" t="s">
        <v>18</v>
      </c>
      <c r="AX76">
        <v>18192.892</v>
      </c>
      <c r="AY76">
        <v>28</v>
      </c>
    </row>
    <row r="77" spans="1:65">
      <c r="A77" s="17" t="s">
        <v>450</v>
      </c>
      <c r="B77" s="17" t="s">
        <v>451</v>
      </c>
      <c r="C77" s="18">
        <v>71488857308.400009</v>
      </c>
      <c r="D77" s="14">
        <v>247.44999694824219</v>
      </c>
      <c r="E77" s="14">
        <v>21.477832794189453</v>
      </c>
      <c r="F77" s="14">
        <v>1.8903731594555939</v>
      </c>
      <c r="G77" s="14">
        <v>19492000256</v>
      </c>
      <c r="H77" s="14">
        <v>4.25</v>
      </c>
      <c r="I77" s="16" t="s">
        <v>21</v>
      </c>
      <c r="J77" s="16" t="s">
        <v>29</v>
      </c>
      <c r="K77" s="15">
        <v>152.74</v>
      </c>
      <c r="L77" s="15">
        <v>431.346</v>
      </c>
      <c r="M77" s="15">
        <v>5405.692</v>
      </c>
      <c r="N77" s="16" t="s">
        <v>118</v>
      </c>
      <c r="O77" s="15" t="s">
        <v>18</v>
      </c>
      <c r="P77" s="15" t="s">
        <v>18</v>
      </c>
      <c r="Q77" s="15" t="s">
        <v>167</v>
      </c>
      <c r="R77" s="15" t="s">
        <v>167</v>
      </c>
      <c r="S77" s="16" t="s">
        <v>18</v>
      </c>
      <c r="T77" s="16" t="s">
        <v>18</v>
      </c>
      <c r="U77" s="16" t="s">
        <v>18</v>
      </c>
      <c r="V77" s="16" t="s">
        <v>18</v>
      </c>
      <c r="W77" s="16">
        <v>11</v>
      </c>
      <c r="X77" s="16">
        <v>91.666702270507813</v>
      </c>
      <c r="Y77" s="16">
        <v>63.818199157714844</v>
      </c>
      <c r="Z77" s="16">
        <v>36.363601684570313</v>
      </c>
      <c r="AA77" s="16">
        <v>75</v>
      </c>
      <c r="AB77" s="16">
        <v>7.1200752258300781</v>
      </c>
      <c r="AC77" s="16">
        <v>8.6019725799560547</v>
      </c>
      <c r="AD77" s="16">
        <v>7.1154823303222656</v>
      </c>
      <c r="AE77" s="16">
        <v>8.1883029937744141</v>
      </c>
      <c r="AF77" s="16">
        <v>3.3138182163238525</v>
      </c>
      <c r="AG77" s="16">
        <v>3</v>
      </c>
      <c r="AH77" s="16">
        <v>7.7608461380004883</v>
      </c>
      <c r="AI77" s="16">
        <v>2.25</v>
      </c>
      <c r="AJ77" s="16">
        <v>3</v>
      </c>
      <c r="AK77" s="16" t="s">
        <v>167</v>
      </c>
      <c r="AL77" s="16" t="s">
        <v>18</v>
      </c>
      <c r="AM77" s="16" t="s">
        <v>18</v>
      </c>
      <c r="AN77" s="16" t="s">
        <v>18</v>
      </c>
      <c r="AO77" s="16" t="s">
        <v>18</v>
      </c>
      <c r="AP77" s="16" t="s">
        <v>18</v>
      </c>
      <c r="AQ77" s="16" t="s">
        <v>114</v>
      </c>
      <c r="AR77" s="16" t="s">
        <v>18</v>
      </c>
      <c r="AS77" s="16" t="s">
        <v>69</v>
      </c>
      <c r="AT77" s="16" t="s">
        <v>18</v>
      </c>
      <c r="AU77" s="16">
        <v>93</v>
      </c>
      <c r="AV77" s="16">
        <v>3</v>
      </c>
      <c r="AW77" s="16" t="s">
        <v>18</v>
      </c>
      <c r="AX77">
        <v>5989.7780000000002</v>
      </c>
      <c r="AY77">
        <v>20</v>
      </c>
    </row>
    <row r="78" spans="1:65">
      <c r="A78" s="27" t="s">
        <v>647</v>
      </c>
      <c r="B78" s="27" t="s">
        <v>648</v>
      </c>
      <c r="C78" s="28">
        <v>40799651454.720001</v>
      </c>
      <c r="D78" s="29">
        <v>106.55999755859375</v>
      </c>
      <c r="E78" s="29"/>
      <c r="F78" s="29">
        <v>7.1493221000820117</v>
      </c>
      <c r="G78" s="29">
        <v>6848000128</v>
      </c>
      <c r="H78" s="29">
        <v>-12.379999622702599</v>
      </c>
      <c r="I78" s="29" t="s">
        <v>21</v>
      </c>
      <c r="J78" s="29" t="s">
        <v>22</v>
      </c>
      <c r="K78" s="30">
        <v>12.231</v>
      </c>
      <c r="L78" s="30">
        <v>14.077999999999999</v>
      </c>
      <c r="M78" s="30">
        <v>511.12200000000001</v>
      </c>
      <c r="N78" s="26" t="s">
        <v>118</v>
      </c>
      <c r="O78" s="30" t="s">
        <v>18</v>
      </c>
      <c r="P78" s="30" t="s">
        <v>18</v>
      </c>
      <c r="Q78" s="30" t="s">
        <v>167</v>
      </c>
      <c r="R78" s="30">
        <v>9.2172737121582031</v>
      </c>
      <c r="S78" s="26" t="s">
        <v>18</v>
      </c>
      <c r="T78" s="26" t="s">
        <v>18</v>
      </c>
      <c r="U78" s="26" t="s">
        <v>18</v>
      </c>
      <c r="V78" s="26" t="s">
        <v>18</v>
      </c>
      <c r="W78" s="26">
        <v>9</v>
      </c>
      <c r="X78" s="26">
        <v>88.888900756835938</v>
      </c>
      <c r="Y78" s="26">
        <v>67.111099243164063</v>
      </c>
      <c r="Z78" s="26">
        <v>33.333301544189453</v>
      </c>
      <c r="AA78" s="26">
        <v>75</v>
      </c>
      <c r="AB78" s="26">
        <v>6.9146194458007813</v>
      </c>
      <c r="AC78" s="26">
        <v>7.9066882133483887</v>
      </c>
      <c r="AD78" s="26">
        <v>2.9732754230499268</v>
      </c>
      <c r="AE78" s="26">
        <v>8.3535289764404297</v>
      </c>
      <c r="AF78" s="26">
        <v>4.958101749420166</v>
      </c>
      <c r="AG78" s="26">
        <v>3</v>
      </c>
      <c r="AH78" s="26">
        <v>3.2898309230804443</v>
      </c>
      <c r="AI78" s="26" t="s">
        <v>167</v>
      </c>
      <c r="AJ78" s="26">
        <v>6.1998467445373535</v>
      </c>
      <c r="AK78" s="26" t="s">
        <v>167</v>
      </c>
      <c r="AL78" s="26" t="s">
        <v>18</v>
      </c>
      <c r="AM78" s="26" t="s">
        <v>18</v>
      </c>
      <c r="AN78" s="26">
        <v>49</v>
      </c>
      <c r="AO78" s="26">
        <v>0</v>
      </c>
      <c r="AP78" s="26" t="s">
        <v>18</v>
      </c>
      <c r="AQ78" s="26" t="s">
        <v>18</v>
      </c>
      <c r="AR78" s="26" t="s">
        <v>18</v>
      </c>
      <c r="AS78" s="26" t="s">
        <v>69</v>
      </c>
      <c r="AT78" s="26" t="s">
        <v>18</v>
      </c>
      <c r="AU78" s="26">
        <v>97</v>
      </c>
      <c r="AV78" s="26">
        <v>10</v>
      </c>
      <c r="AW78" s="26" t="s">
        <v>18</v>
      </c>
      <c r="AY78" t="e">
        <v>#N/A</v>
      </c>
    </row>
    <row r="79" spans="1:65">
      <c r="A79" s="27" t="s">
        <v>1067</v>
      </c>
      <c r="B79" s="27" t="s">
        <v>1068</v>
      </c>
      <c r="C79" s="28">
        <v>13913220181.499998</v>
      </c>
      <c r="D79" s="29">
        <v>270.95001220703125</v>
      </c>
      <c r="E79" s="29">
        <v>32.048011779785156</v>
      </c>
      <c r="F79" s="29">
        <v>14.615067344576893</v>
      </c>
      <c r="G79" s="29">
        <v>4129408960</v>
      </c>
      <c r="H79" s="29">
        <v>9.2600001096725464</v>
      </c>
      <c r="I79" s="29" t="s">
        <v>21</v>
      </c>
      <c r="J79" s="29" t="s">
        <v>249</v>
      </c>
      <c r="K79" s="30">
        <v>87.662999999999997</v>
      </c>
      <c r="L79" s="30">
        <v>82.534000000000006</v>
      </c>
      <c r="M79" s="30">
        <v>414.31900000000002</v>
      </c>
      <c r="N79" s="26" t="s">
        <v>118</v>
      </c>
      <c r="O79" s="30" t="s">
        <v>18</v>
      </c>
      <c r="P79" s="30" t="s">
        <v>18</v>
      </c>
      <c r="Q79" s="30" t="s">
        <v>167</v>
      </c>
      <c r="R79" s="30">
        <v>5.4073696136474609</v>
      </c>
      <c r="S79" s="26" t="s">
        <v>18</v>
      </c>
      <c r="T79" s="26" t="s">
        <v>18</v>
      </c>
      <c r="U79" s="26" t="s">
        <v>18</v>
      </c>
      <c r="V79" s="26" t="s">
        <v>18</v>
      </c>
      <c r="W79" s="26">
        <v>12</v>
      </c>
      <c r="X79" s="26" t="s">
        <v>18</v>
      </c>
      <c r="Y79" s="26">
        <v>67.5</v>
      </c>
      <c r="Z79" s="26">
        <v>33.333301544189453</v>
      </c>
      <c r="AA79" s="26" t="s">
        <v>18</v>
      </c>
      <c r="AB79" s="26">
        <v>4.9057712554931641</v>
      </c>
      <c r="AC79" s="26">
        <v>8.2444543838500977</v>
      </c>
      <c r="AD79" s="26">
        <v>5.7007584571838379</v>
      </c>
      <c r="AE79" s="26">
        <v>7.5642647743225098</v>
      </c>
      <c r="AF79" s="26" t="s">
        <v>167</v>
      </c>
      <c r="AG79" s="26" t="s">
        <v>167</v>
      </c>
      <c r="AH79" s="26">
        <v>2.8183484077453613</v>
      </c>
      <c r="AI79" s="26">
        <v>1</v>
      </c>
      <c r="AJ79" s="26" t="s">
        <v>167</v>
      </c>
      <c r="AK79" s="26" t="s">
        <v>167</v>
      </c>
      <c r="AL79" s="26" t="s">
        <v>18</v>
      </c>
      <c r="AM79" s="26" t="s">
        <v>18</v>
      </c>
      <c r="AN79" s="26" t="s">
        <v>18</v>
      </c>
      <c r="AO79" s="26">
        <v>0</v>
      </c>
      <c r="AP79" s="26" t="s">
        <v>18</v>
      </c>
      <c r="AQ79" s="26" t="s">
        <v>18</v>
      </c>
      <c r="AR79" s="26" t="s">
        <v>18</v>
      </c>
      <c r="AS79" s="26" t="s">
        <v>69</v>
      </c>
      <c r="AT79" s="26" t="s">
        <v>18</v>
      </c>
      <c r="AU79" s="26">
        <v>70</v>
      </c>
      <c r="AV79" s="26">
        <v>8</v>
      </c>
      <c r="AW79" s="26" t="s">
        <v>18</v>
      </c>
      <c r="AY79" t="e">
        <v>#N/A</v>
      </c>
    </row>
    <row r="80" spans="1:65">
      <c r="A80" s="27" t="s">
        <v>1104</v>
      </c>
      <c r="B80" s="27" t="s">
        <v>1105</v>
      </c>
      <c r="C80" s="28">
        <v>12265205149.02</v>
      </c>
      <c r="D80" s="29">
        <v>182.46000671386719</v>
      </c>
      <c r="E80" s="29">
        <v>17.38494873046875</v>
      </c>
      <c r="F80" s="29">
        <v>19.836291768127868</v>
      </c>
      <c r="G80" s="29">
        <v>14281976064</v>
      </c>
      <c r="H80" s="29">
        <v>10.360000133514404</v>
      </c>
      <c r="I80" s="29" t="s">
        <v>21</v>
      </c>
      <c r="J80" s="29" t="s">
        <v>41</v>
      </c>
      <c r="K80" s="30">
        <v>151.422</v>
      </c>
      <c r="L80" s="30">
        <v>350.178</v>
      </c>
      <c r="M80" s="30">
        <v>243.107</v>
      </c>
      <c r="N80" s="26" t="s">
        <v>118</v>
      </c>
      <c r="O80" s="30" t="s">
        <v>18</v>
      </c>
      <c r="P80" s="30" t="s">
        <v>18</v>
      </c>
      <c r="Q80" s="30" t="s">
        <v>167</v>
      </c>
      <c r="R80" s="30">
        <v>0</v>
      </c>
      <c r="S80" s="26" t="s">
        <v>18</v>
      </c>
      <c r="T80" s="26" t="s">
        <v>18</v>
      </c>
      <c r="U80" s="26" t="s">
        <v>18</v>
      </c>
      <c r="V80" s="26" t="s">
        <v>18</v>
      </c>
      <c r="W80" s="26">
        <v>7</v>
      </c>
      <c r="X80" s="26" t="s">
        <v>18</v>
      </c>
      <c r="Y80" s="26">
        <v>65.285697937011719</v>
      </c>
      <c r="Z80" s="26">
        <v>42.857101440429688</v>
      </c>
      <c r="AA80" s="26" t="s">
        <v>18</v>
      </c>
      <c r="AB80" s="26">
        <v>4.4224600791931152</v>
      </c>
      <c r="AC80" s="26">
        <v>7.4640493392944336</v>
      </c>
      <c r="AD80" s="26">
        <v>1.0006929636001587</v>
      </c>
      <c r="AE80" s="26">
        <v>9.240147590637207</v>
      </c>
      <c r="AF80" s="26">
        <v>0</v>
      </c>
      <c r="AG80" s="26" t="s">
        <v>167</v>
      </c>
      <c r="AH80" s="26">
        <v>0</v>
      </c>
      <c r="AI80" s="26">
        <v>2</v>
      </c>
      <c r="AJ80" s="26" t="s">
        <v>167</v>
      </c>
      <c r="AK80" s="26">
        <v>0</v>
      </c>
      <c r="AL80" s="26" t="s">
        <v>18</v>
      </c>
      <c r="AM80" s="26" t="s">
        <v>18</v>
      </c>
      <c r="AN80" s="26" t="s">
        <v>18</v>
      </c>
      <c r="AO80" s="26">
        <v>0.55000001192092896</v>
      </c>
      <c r="AP80" s="26" t="s">
        <v>18</v>
      </c>
      <c r="AQ80" s="26" t="s">
        <v>18</v>
      </c>
      <c r="AR80" s="26" t="s">
        <v>18</v>
      </c>
      <c r="AS80" s="26" t="s">
        <v>1106</v>
      </c>
      <c r="AT80" s="26" t="s">
        <v>18</v>
      </c>
      <c r="AU80" s="26">
        <v>34</v>
      </c>
      <c r="AV80" s="26">
        <v>10</v>
      </c>
      <c r="AW80" s="26" t="s">
        <v>18</v>
      </c>
      <c r="AY80" t="e">
        <v>#N/A</v>
      </c>
    </row>
    <row r="81" spans="1:51">
      <c r="A81" s="27" t="s">
        <v>1157</v>
      </c>
      <c r="B81" s="27" t="s">
        <v>1158</v>
      </c>
      <c r="C81" s="28">
        <v>9794010096.2199993</v>
      </c>
      <c r="D81" s="29">
        <v>345.8699951171875</v>
      </c>
      <c r="E81" s="29">
        <v>28.002960205078125</v>
      </c>
      <c r="F81" s="29">
        <v>7.1169684493868957</v>
      </c>
      <c r="G81" s="29">
        <v>2671262080</v>
      </c>
      <c r="H81" s="29">
        <v>-21.460000514984131</v>
      </c>
      <c r="I81" s="29" t="s">
        <v>21</v>
      </c>
      <c r="J81" s="29" t="s">
        <v>249</v>
      </c>
      <c r="K81" s="30">
        <v>19.335999999999999</v>
      </c>
      <c r="L81" s="30">
        <v>16.925999999999998</v>
      </c>
      <c r="M81" s="30">
        <v>104.91500000000001</v>
      </c>
      <c r="N81" s="26" t="s">
        <v>118</v>
      </c>
      <c r="O81" s="30" t="s">
        <v>18</v>
      </c>
      <c r="P81" s="30" t="s">
        <v>18</v>
      </c>
      <c r="Q81" s="30" t="s">
        <v>167</v>
      </c>
      <c r="R81" s="30" t="s">
        <v>167</v>
      </c>
      <c r="S81" s="26" t="s">
        <v>18</v>
      </c>
      <c r="T81" s="26" t="s">
        <v>18</v>
      </c>
      <c r="U81" s="26" t="s">
        <v>18</v>
      </c>
      <c r="V81" s="26" t="s">
        <v>18</v>
      </c>
      <c r="W81" s="26">
        <v>6</v>
      </c>
      <c r="X81" s="26" t="s">
        <v>18</v>
      </c>
      <c r="Y81" s="26">
        <v>64.666702270507813</v>
      </c>
      <c r="Z81" s="26">
        <v>33.333301544189453</v>
      </c>
      <c r="AA81" s="26" t="s">
        <v>18</v>
      </c>
      <c r="AB81" s="26">
        <v>5.8509917259216309</v>
      </c>
      <c r="AC81" s="26">
        <v>7.7007536888122559</v>
      </c>
      <c r="AD81" s="26">
        <v>4.954047679901123</v>
      </c>
      <c r="AE81" s="26">
        <v>9.7416973114013672</v>
      </c>
      <c r="AF81" s="26">
        <v>2</v>
      </c>
      <c r="AG81" s="26">
        <v>3</v>
      </c>
      <c r="AH81" s="26">
        <v>2</v>
      </c>
      <c r="AI81" s="26">
        <v>1.5</v>
      </c>
      <c r="AJ81" s="26">
        <v>0</v>
      </c>
      <c r="AK81" s="26" t="s">
        <v>167</v>
      </c>
      <c r="AL81" s="26" t="s">
        <v>18</v>
      </c>
      <c r="AM81" s="26" t="s">
        <v>18</v>
      </c>
      <c r="AN81" s="26" t="s">
        <v>18</v>
      </c>
      <c r="AO81" s="26" t="s">
        <v>18</v>
      </c>
      <c r="AP81" s="26" t="s">
        <v>18</v>
      </c>
      <c r="AQ81" s="26" t="s">
        <v>18</v>
      </c>
      <c r="AR81" s="26" t="s">
        <v>18</v>
      </c>
      <c r="AS81" s="26" t="s">
        <v>69</v>
      </c>
      <c r="AT81" s="26" t="s">
        <v>18</v>
      </c>
      <c r="AU81" s="26">
        <v>86</v>
      </c>
      <c r="AV81" s="26">
        <v>10</v>
      </c>
      <c r="AW81" s="26" t="s">
        <v>18</v>
      </c>
      <c r="AY81" t="e">
        <v>#N/A</v>
      </c>
    </row>
    <row r="82" spans="1:51">
      <c r="A82" s="17" t="s">
        <v>355</v>
      </c>
      <c r="B82" s="17" t="s">
        <v>356</v>
      </c>
      <c r="C82" s="18">
        <v>115719734273.85001</v>
      </c>
      <c r="D82" s="14">
        <v>87.150001525878906</v>
      </c>
      <c r="E82" s="14">
        <v>20.649614334106445</v>
      </c>
      <c r="F82" s="14">
        <v>6.6653836482004403</v>
      </c>
      <c r="G82" s="14">
        <v>32319000064</v>
      </c>
      <c r="H82" s="14">
        <v>3.1499999761581421</v>
      </c>
      <c r="I82" s="16" t="s">
        <v>21</v>
      </c>
      <c r="J82" s="16" t="s">
        <v>29</v>
      </c>
      <c r="K82" s="15">
        <v>120.413</v>
      </c>
      <c r="L82" s="15">
        <v>191.96700000000001</v>
      </c>
      <c r="M82" s="15">
        <v>320.93</v>
      </c>
      <c r="N82" s="16" t="s">
        <v>122</v>
      </c>
      <c r="O82" s="15" t="s">
        <v>18</v>
      </c>
      <c r="P82" s="15" t="s">
        <v>18</v>
      </c>
      <c r="Q82" s="15" t="s">
        <v>167</v>
      </c>
      <c r="R82" s="15" t="s">
        <v>167</v>
      </c>
      <c r="S82" s="16" t="s">
        <v>114</v>
      </c>
      <c r="T82" s="16" t="s">
        <v>114</v>
      </c>
      <c r="U82" s="16" t="s">
        <v>114</v>
      </c>
      <c r="V82" s="16" t="s">
        <v>114</v>
      </c>
      <c r="W82" s="16">
        <v>11</v>
      </c>
      <c r="X82" s="16">
        <v>90.909103393554688</v>
      </c>
      <c r="Y82" s="16">
        <v>62.090900421142578</v>
      </c>
      <c r="Z82" s="16">
        <v>36.363601684570313</v>
      </c>
      <c r="AA82" s="16">
        <v>75</v>
      </c>
      <c r="AB82" s="16">
        <v>7.3642191886901855</v>
      </c>
      <c r="AC82" s="16">
        <v>7.3123822212219238</v>
      </c>
      <c r="AD82" s="16">
        <v>6.5986108779907227</v>
      </c>
      <c r="AE82" s="16">
        <v>8.158656120300293</v>
      </c>
      <c r="AF82" s="16">
        <v>6.1966943740844727</v>
      </c>
      <c r="AG82" s="16">
        <v>3</v>
      </c>
      <c r="AH82" s="16">
        <v>6.9810276031494141</v>
      </c>
      <c r="AI82" s="16">
        <v>2.25</v>
      </c>
      <c r="AJ82" s="16">
        <v>8.0951900482177734</v>
      </c>
      <c r="AK82" s="16" t="s">
        <v>167</v>
      </c>
      <c r="AL82" s="16">
        <v>17</v>
      </c>
      <c r="AM82" s="16">
        <v>0.79607840145335473</v>
      </c>
      <c r="AN82" s="16">
        <v>51</v>
      </c>
      <c r="AO82" s="16">
        <v>9</v>
      </c>
      <c r="AP82" s="16">
        <v>0</v>
      </c>
      <c r="AQ82" s="16" t="s">
        <v>115</v>
      </c>
      <c r="AR82" s="16" t="s">
        <v>18</v>
      </c>
      <c r="AS82" s="16" t="s">
        <v>69</v>
      </c>
      <c r="AT82" s="16">
        <v>63.736042651644709</v>
      </c>
      <c r="AU82" s="16">
        <v>97</v>
      </c>
      <c r="AV82" s="16">
        <v>6</v>
      </c>
      <c r="AW82" s="16" t="s">
        <v>114</v>
      </c>
      <c r="AX82">
        <f t="shared" ref="AX82" si="0">K82+L82+M82</f>
        <v>633.30999999999995</v>
      </c>
      <c r="AY82">
        <f t="shared" ref="AY82" si="1">_xlfn.RANK.AVG(AX82,$AX$4:$AX$34,1)</f>
        <v>7</v>
      </c>
    </row>
    <row r="83" spans="1:51">
      <c r="A83" s="27" t="s">
        <v>1085</v>
      </c>
      <c r="B83" s="27" t="s">
        <v>1086</v>
      </c>
      <c r="C83" s="28">
        <v>12970106205</v>
      </c>
      <c r="D83" s="29">
        <v>105</v>
      </c>
      <c r="E83" s="29">
        <v>43.779315948486328</v>
      </c>
      <c r="F83" s="29">
        <v>-3.8794335919957623</v>
      </c>
      <c r="G83" s="29">
        <v>2750571008</v>
      </c>
      <c r="H83" s="29">
        <v>5.5100002139806747</v>
      </c>
      <c r="I83" s="29" t="s">
        <v>21</v>
      </c>
      <c r="J83" s="29" t="s">
        <v>249</v>
      </c>
      <c r="K83" s="30">
        <v>7.0629999999999997</v>
      </c>
      <c r="L83" s="30">
        <v>32.435000000000002</v>
      </c>
      <c r="M83" s="30">
        <v>40.463000000000001</v>
      </c>
      <c r="N83" s="26" t="s">
        <v>118</v>
      </c>
      <c r="O83" s="30" t="s">
        <v>18</v>
      </c>
      <c r="P83" s="30" t="s">
        <v>18</v>
      </c>
      <c r="Q83" s="30" t="s">
        <v>167</v>
      </c>
      <c r="R83" s="30" t="s">
        <v>167</v>
      </c>
      <c r="S83" s="26" t="s">
        <v>18</v>
      </c>
      <c r="T83" s="26" t="s">
        <v>18</v>
      </c>
      <c r="U83" s="26" t="s">
        <v>18</v>
      </c>
      <c r="V83" s="26" t="s">
        <v>18</v>
      </c>
      <c r="W83" s="26">
        <v>11</v>
      </c>
      <c r="X83" s="26">
        <v>88.888900756835938</v>
      </c>
      <c r="Y83" s="26">
        <v>61.545501708984375</v>
      </c>
      <c r="Z83" s="26">
        <v>36.363601684570313</v>
      </c>
      <c r="AA83" s="26">
        <v>75</v>
      </c>
      <c r="AB83" s="26">
        <v>7.4324383735656738</v>
      </c>
      <c r="AC83" s="26">
        <v>8.2596988677978516</v>
      </c>
      <c r="AD83" s="26">
        <v>6.3972916603088379</v>
      </c>
      <c r="AE83" s="26">
        <v>8.7533407211303711</v>
      </c>
      <c r="AF83" s="26">
        <v>6.0129613876342773</v>
      </c>
      <c r="AG83" s="26">
        <v>3</v>
      </c>
      <c r="AH83" s="26">
        <v>5.0046601295471191</v>
      </c>
      <c r="AI83" s="26">
        <v>1.5</v>
      </c>
      <c r="AJ83" s="26">
        <v>6.1998467445373535</v>
      </c>
      <c r="AK83" s="26" t="s">
        <v>167</v>
      </c>
      <c r="AL83" s="26" t="s">
        <v>18</v>
      </c>
      <c r="AM83" s="26" t="s">
        <v>18</v>
      </c>
      <c r="AN83" s="26" t="s">
        <v>18</v>
      </c>
      <c r="AO83" s="26" t="s">
        <v>18</v>
      </c>
      <c r="AP83" s="26" t="s">
        <v>18</v>
      </c>
      <c r="AQ83" s="26" t="s">
        <v>18</v>
      </c>
      <c r="AR83" s="26" t="s">
        <v>18</v>
      </c>
      <c r="AS83" s="26" t="s">
        <v>66</v>
      </c>
      <c r="AT83" s="26" t="s">
        <v>18</v>
      </c>
      <c r="AU83" s="26">
        <v>66</v>
      </c>
      <c r="AV83" s="26">
        <v>8</v>
      </c>
      <c r="AW83" s="26" t="s">
        <v>115</v>
      </c>
    </row>
  </sheetData>
  <autoFilter ref="A3:BM3" xr:uid="{4D657598-CB94-437C-8E9E-A5F6F798FE07}">
    <sortState xmlns:xlrd2="http://schemas.microsoft.com/office/spreadsheetml/2017/richdata2" ref="A4:BM67">
      <sortCondition ref="BM3"/>
    </sortState>
  </autoFilter>
  <conditionalFormatting sqref="BL1:BL2">
    <cfRule type="dataBar" priority="1">
      <dataBar>
        <cfvo type="min"/>
        <cfvo type="max"/>
        <color rgb="FF63C384"/>
      </dataBar>
      <extLst>
        <ext xmlns:x14="http://schemas.microsoft.com/office/spreadsheetml/2009/9/main" uri="{B025F937-C7B1-47D3-B67F-A62EFF666E3E}">
          <x14:id>{9A37C750-3D05-4F5A-9682-04D8172D6F88}</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9A37C750-3D05-4F5A-9682-04D8172D6F88}">
            <x14:dataBar minLength="0" maxLength="100" border="1" negativeBarBorderColorSameAsPositive="0">
              <x14:cfvo type="autoMin"/>
              <x14:cfvo type="autoMax"/>
              <x14:borderColor rgb="FF63C384"/>
              <x14:negativeFillColor rgb="FFFF0000"/>
              <x14:negativeBorderColor rgb="FFFF0000"/>
              <x14:axisColor rgb="FF000000"/>
            </x14:dataBar>
          </x14:cfRule>
          <xm:sqref>BL1:BL2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6501-3B1C-458C-B8A3-6BBD0273DBCA}">
  <dimension ref="A1:BM92"/>
  <sheetViews>
    <sheetView workbookViewId="0">
      <selection activeCell="BM4" sqref="BM4:BM6"/>
    </sheetView>
  </sheetViews>
  <sheetFormatPr defaultRowHeight="14.4"/>
  <cols>
    <col min="11" max="13" width="11.109375" bestFit="1" customWidth="1"/>
    <col min="50" max="50" width="11.109375" bestFit="1" customWidth="1"/>
  </cols>
  <sheetData>
    <row r="1" spans="1:65">
      <c r="A1" s="12" t="s">
        <v>0</v>
      </c>
      <c r="B1" s="12" t="s">
        <v>1</v>
      </c>
      <c r="C1" s="13" t="s">
        <v>2</v>
      </c>
      <c r="D1" s="33"/>
      <c r="E1" s="31" t="s">
        <v>169</v>
      </c>
      <c r="F1" s="32"/>
      <c r="G1" s="14"/>
      <c r="H1" s="14"/>
      <c r="I1" s="14"/>
      <c r="J1" s="14"/>
      <c r="K1" s="15"/>
      <c r="L1" s="15"/>
      <c r="M1" s="15"/>
      <c r="N1" s="16"/>
      <c r="O1" s="15"/>
      <c r="P1" s="15"/>
      <c r="Q1" s="15"/>
      <c r="R1" s="1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BB1" s="6" t="s">
        <v>1208</v>
      </c>
      <c r="BC1" s="6" t="s">
        <v>1209</v>
      </c>
      <c r="BD1" s="6" t="s">
        <v>1210</v>
      </c>
      <c r="BF1" s="6" t="s">
        <v>1208</v>
      </c>
      <c r="BG1" s="6" t="s">
        <v>1209</v>
      </c>
      <c r="BH1" s="6" t="s">
        <v>1210</v>
      </c>
      <c r="BI1" s="6" t="s">
        <v>1217</v>
      </c>
      <c r="BK1" s="6" t="s">
        <v>1232</v>
      </c>
      <c r="BL1" s="6" t="s">
        <v>1209</v>
      </c>
    </row>
    <row r="2" spans="1:65">
      <c r="A2" s="12" t="s">
        <v>3</v>
      </c>
      <c r="B2" s="17"/>
      <c r="C2" s="18"/>
      <c r="D2" s="14"/>
      <c r="E2" s="14"/>
      <c r="F2" s="14"/>
      <c r="G2" s="14"/>
      <c r="H2" s="14"/>
      <c r="I2" s="14"/>
      <c r="J2" s="14"/>
      <c r="K2" s="15"/>
      <c r="L2" s="15"/>
      <c r="M2" s="15"/>
      <c r="N2" s="16"/>
      <c r="O2" s="15"/>
      <c r="P2" s="15"/>
      <c r="Q2" s="15"/>
      <c r="R2" s="1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t="s">
        <v>65</v>
      </c>
      <c r="AT2" s="16"/>
      <c r="AU2" s="16"/>
      <c r="AV2" s="16"/>
      <c r="AW2" s="16" t="s">
        <v>109</v>
      </c>
      <c r="AZ2" s="6" t="s">
        <v>114</v>
      </c>
      <c r="BB2">
        <v>0.4</v>
      </c>
      <c r="BC2">
        <v>0.3</v>
      </c>
      <c r="BD2">
        <v>0.3</v>
      </c>
      <c r="BF2">
        <v>0.3</v>
      </c>
      <c r="BG2">
        <v>0.25</v>
      </c>
      <c r="BH2">
        <v>0.25</v>
      </c>
      <c r="BI2">
        <v>0.2</v>
      </c>
      <c r="BK2">
        <v>0.45</v>
      </c>
      <c r="BL2">
        <v>0.55000000000000004</v>
      </c>
    </row>
    <row r="3" spans="1:65" ht="79.8">
      <c r="A3" s="19" t="s">
        <v>4</v>
      </c>
      <c r="B3" s="19" t="s">
        <v>5</v>
      </c>
      <c r="C3" s="20" t="s">
        <v>6</v>
      </c>
      <c r="D3" s="19" t="s">
        <v>7</v>
      </c>
      <c r="E3" s="19" t="s">
        <v>8</v>
      </c>
      <c r="F3" s="19" t="s">
        <v>9</v>
      </c>
      <c r="G3" s="19" t="s">
        <v>10</v>
      </c>
      <c r="H3" s="19" t="s">
        <v>11</v>
      </c>
      <c r="I3" s="19" t="s">
        <v>12</v>
      </c>
      <c r="J3" s="19" t="s">
        <v>13</v>
      </c>
      <c r="K3" s="21" t="s">
        <v>14</v>
      </c>
      <c r="L3" s="21" t="s">
        <v>139</v>
      </c>
      <c r="M3" s="21" t="s">
        <v>141</v>
      </c>
      <c r="N3" s="22" t="s">
        <v>116</v>
      </c>
      <c r="O3" s="21" t="s">
        <v>15</v>
      </c>
      <c r="P3" s="23" t="s">
        <v>117</v>
      </c>
      <c r="Q3" s="23" t="s">
        <v>143</v>
      </c>
      <c r="R3" s="23" t="s">
        <v>145</v>
      </c>
      <c r="S3" s="24" t="s">
        <v>102</v>
      </c>
      <c r="T3" s="24" t="s">
        <v>103</v>
      </c>
      <c r="U3" s="24" t="s">
        <v>104</v>
      </c>
      <c r="V3" s="24" t="s">
        <v>105</v>
      </c>
      <c r="W3" s="9" t="s">
        <v>60</v>
      </c>
      <c r="X3" s="9" t="s">
        <v>72</v>
      </c>
      <c r="Y3" s="9" t="s">
        <v>73</v>
      </c>
      <c r="Z3" s="9" t="s">
        <v>61</v>
      </c>
      <c r="AA3" s="9" t="s">
        <v>74</v>
      </c>
      <c r="AB3" s="9" t="s">
        <v>147</v>
      </c>
      <c r="AC3" s="9" t="s">
        <v>149</v>
      </c>
      <c r="AD3" s="9" t="s">
        <v>151</v>
      </c>
      <c r="AE3" s="9" t="s">
        <v>153</v>
      </c>
      <c r="AF3" s="11" t="s">
        <v>155</v>
      </c>
      <c r="AG3" s="11" t="s">
        <v>157</v>
      </c>
      <c r="AH3" s="11" t="s">
        <v>159</v>
      </c>
      <c r="AI3" s="11" t="s">
        <v>161</v>
      </c>
      <c r="AJ3" s="11" t="s">
        <v>163</v>
      </c>
      <c r="AK3" s="11" t="s">
        <v>165</v>
      </c>
      <c r="AL3" s="11" t="s">
        <v>62</v>
      </c>
      <c r="AM3" s="11" t="s">
        <v>75</v>
      </c>
      <c r="AN3" s="11" t="s">
        <v>76</v>
      </c>
      <c r="AO3" s="11" t="s">
        <v>77</v>
      </c>
      <c r="AP3" s="11" t="s">
        <v>63</v>
      </c>
      <c r="AQ3" s="11" t="s">
        <v>106</v>
      </c>
      <c r="AR3" s="11" t="s">
        <v>107</v>
      </c>
      <c r="AS3" s="25" t="s">
        <v>64</v>
      </c>
      <c r="AT3" s="25" t="s">
        <v>78</v>
      </c>
      <c r="AU3" s="25" t="s">
        <v>79</v>
      </c>
      <c r="AV3" s="25" t="s">
        <v>80</v>
      </c>
      <c r="AW3" s="25" t="s">
        <v>108</v>
      </c>
      <c r="AX3" s="25" t="s">
        <v>1203</v>
      </c>
      <c r="AY3" s="36" t="s">
        <v>1229</v>
      </c>
      <c r="AZ3" s="37" t="s">
        <v>1219</v>
      </c>
      <c r="BA3" s="37" t="s">
        <v>1207</v>
      </c>
      <c r="BC3" s="38" t="s">
        <v>1211</v>
      </c>
      <c r="BD3" s="39" t="s">
        <v>1214</v>
      </c>
      <c r="BE3" s="39" t="s">
        <v>1213</v>
      </c>
      <c r="BF3" s="39" t="s">
        <v>1212</v>
      </c>
      <c r="BG3" s="39" t="s">
        <v>1215</v>
      </c>
      <c r="BH3" s="40" t="s">
        <v>1216</v>
      </c>
      <c r="BJ3" s="41" t="s">
        <v>1223</v>
      </c>
      <c r="BK3" s="6" t="s">
        <v>1225</v>
      </c>
      <c r="BL3" s="41" t="s">
        <v>1216</v>
      </c>
      <c r="BM3" s="43" t="s">
        <v>1228</v>
      </c>
    </row>
    <row r="4" spans="1:65">
      <c r="A4" s="27" t="s">
        <v>924</v>
      </c>
      <c r="B4" s="27" t="s">
        <v>925</v>
      </c>
      <c r="C4" s="28">
        <v>19398500202.529999</v>
      </c>
      <c r="D4" s="29">
        <v>183.72999572753906</v>
      </c>
      <c r="E4" s="29">
        <v>26.060405731201172</v>
      </c>
      <c r="F4" s="29">
        <v>3.1844427004610321</v>
      </c>
      <c r="G4" s="29">
        <v>1918000000</v>
      </c>
      <c r="H4" s="29">
        <v>7.1600000858306885</v>
      </c>
      <c r="I4" s="29" t="s">
        <v>19</v>
      </c>
      <c r="J4" s="29" t="s">
        <v>24</v>
      </c>
      <c r="K4" s="30">
        <v>2.3E-2</v>
      </c>
      <c r="L4" s="30">
        <v>11.801</v>
      </c>
      <c r="M4" s="30">
        <v>12.894</v>
      </c>
      <c r="N4" s="26" t="s">
        <v>118</v>
      </c>
      <c r="O4" s="30" t="s">
        <v>18</v>
      </c>
      <c r="P4" s="30" t="s">
        <v>18</v>
      </c>
      <c r="Q4" s="30" t="s">
        <v>167</v>
      </c>
      <c r="R4" s="30">
        <v>8.0705709457397461</v>
      </c>
      <c r="S4" s="26" t="s">
        <v>18</v>
      </c>
      <c r="T4" s="26" t="s">
        <v>18</v>
      </c>
      <c r="U4" s="26" t="s">
        <v>18</v>
      </c>
      <c r="V4" s="26" t="s">
        <v>18</v>
      </c>
      <c r="W4" s="26">
        <v>12</v>
      </c>
      <c r="X4" s="26" t="s">
        <v>18</v>
      </c>
      <c r="Y4" s="26" t="s">
        <v>18</v>
      </c>
      <c r="Z4" s="26">
        <v>41.666698455810547</v>
      </c>
      <c r="AA4" s="26" t="s">
        <v>18</v>
      </c>
      <c r="AB4" s="26">
        <v>7.9635334014892578</v>
      </c>
      <c r="AC4" s="26">
        <v>8.638641357421875</v>
      </c>
      <c r="AD4" s="26">
        <v>6.3473606109619141</v>
      </c>
      <c r="AE4" s="26">
        <v>9.2464742660522461</v>
      </c>
      <c r="AF4" s="26" t="s">
        <v>167</v>
      </c>
      <c r="AG4" s="26" t="s">
        <v>167</v>
      </c>
      <c r="AH4" s="26">
        <v>4.9081354141235352</v>
      </c>
      <c r="AI4" s="26">
        <v>9.6930942535400391</v>
      </c>
      <c r="AJ4" s="26" t="s">
        <v>167</v>
      </c>
      <c r="AK4" s="26" t="s">
        <v>167</v>
      </c>
      <c r="AL4" s="26" t="s">
        <v>18</v>
      </c>
      <c r="AM4" s="26" t="s">
        <v>18</v>
      </c>
      <c r="AN4" s="26" t="s">
        <v>18</v>
      </c>
      <c r="AO4" s="26">
        <v>0.18000000715255737</v>
      </c>
      <c r="AP4" s="26" t="s">
        <v>18</v>
      </c>
      <c r="AQ4" s="26" t="s">
        <v>18</v>
      </c>
      <c r="AR4" s="26" t="s">
        <v>18</v>
      </c>
      <c r="AS4" s="26" t="s">
        <v>66</v>
      </c>
      <c r="AT4" s="26" t="s">
        <v>18</v>
      </c>
      <c r="AU4" s="26">
        <v>90</v>
      </c>
      <c r="AV4" s="26">
        <v>3</v>
      </c>
      <c r="AW4" s="26" t="s">
        <v>18</v>
      </c>
      <c r="AX4" s="34">
        <f>K4+L4</f>
        <v>11.824</v>
      </c>
      <c r="AY4">
        <f>_xlfn.RANK.AVG(AX4,$AX$4:$AX$74,1)</f>
        <v>8</v>
      </c>
      <c r="AZ4">
        <f>_xlfn.RANK.AVG(R4,$R$4:$R$74,0)</f>
        <v>4</v>
      </c>
      <c r="BA4">
        <f>IF(U4=$AZ$2,1,0)</f>
        <v>0</v>
      </c>
      <c r="BC4">
        <f>($BB$2*AY4)+($BC$2*AZ4)+($BD$2*-BA4)</f>
        <v>4.4000000000000004</v>
      </c>
      <c r="BD4">
        <f>_xlfn.RANK.AVG(AC4,$AC$4:$AC$74,0)</f>
        <v>19</v>
      </c>
      <c r="BE4">
        <f>_xlfn.RANK.AVG(AB4,$AB$4:$AB$74,0)</f>
        <v>12</v>
      </c>
      <c r="BF4">
        <f>_xlfn.RANK.AVG(Z4,$Z$4:$Z$74,0)</f>
        <v>8</v>
      </c>
      <c r="BG4">
        <f>_xlfn.RANK.AVG(AE4,$AE$4:$AE$74,0)</f>
        <v>11</v>
      </c>
      <c r="BH4">
        <f>($BF$2*BD4)+($BG$2*BE4)+($BH$2*BF4)+($BI$2*BG4)</f>
        <v>12.899999999999999</v>
      </c>
      <c r="BJ4">
        <f>_xlfn.RANK.AVG(AH4,$AH$4:$AH$74,0)</f>
        <v>39</v>
      </c>
      <c r="BK4">
        <f>_xlfn.RANK.AVG(AI4,$AI$4:$AI$74,0)</f>
        <v>12.5</v>
      </c>
      <c r="BL4">
        <f>$BK$2*BJ4+$BL$2*BK4</f>
        <v>24.425000000000001</v>
      </c>
      <c r="BM4" s="43">
        <f>(1/3)*BC4+(1/3)*BH4+(1/3)*BL4</f>
        <v>13.908333333333331</v>
      </c>
    </row>
    <row r="5" spans="1:65">
      <c r="A5" s="27" t="s">
        <v>970</v>
      </c>
      <c r="B5" s="27" t="s">
        <v>971</v>
      </c>
      <c r="C5" s="28">
        <v>17543096118.239998</v>
      </c>
      <c r="D5" s="29">
        <v>43.119998931884766</v>
      </c>
      <c r="E5" s="29">
        <v>8.3243236541748047</v>
      </c>
      <c r="F5" s="29">
        <v>13.633840372067896</v>
      </c>
      <c r="G5" s="29">
        <v>20998999552</v>
      </c>
      <c r="H5" s="29">
        <v>5.2100000381469727</v>
      </c>
      <c r="I5" s="29" t="s">
        <v>19</v>
      </c>
      <c r="J5" s="29" t="s">
        <v>56</v>
      </c>
      <c r="K5" s="30">
        <v>0.27900000000000003</v>
      </c>
      <c r="L5" s="30">
        <v>13.515000000000001</v>
      </c>
      <c r="M5" s="30" t="s">
        <v>18</v>
      </c>
      <c r="N5" s="26" t="s">
        <v>118</v>
      </c>
      <c r="O5" s="30" t="s">
        <v>18</v>
      </c>
      <c r="P5" s="30" t="s">
        <v>18</v>
      </c>
      <c r="Q5" s="30" t="s">
        <v>167</v>
      </c>
      <c r="R5" s="30">
        <v>6.0763859748840332</v>
      </c>
      <c r="S5" s="26" t="s">
        <v>18</v>
      </c>
      <c r="T5" s="26" t="s">
        <v>18</v>
      </c>
      <c r="U5" s="26" t="s">
        <v>18</v>
      </c>
      <c r="V5" s="26" t="s">
        <v>18</v>
      </c>
      <c r="W5" s="26">
        <v>10</v>
      </c>
      <c r="X5" s="26" t="s">
        <v>18</v>
      </c>
      <c r="Y5" s="26">
        <v>63.799999237060547</v>
      </c>
      <c r="Z5" s="26">
        <v>30</v>
      </c>
      <c r="AA5" s="26" t="s">
        <v>18</v>
      </c>
      <c r="AB5" s="26">
        <v>8.3366451263427734</v>
      </c>
      <c r="AC5" s="26">
        <v>9.1595020294189453</v>
      </c>
      <c r="AD5" s="26">
        <v>7.7213659286499023</v>
      </c>
      <c r="AE5" s="26">
        <v>9.6775922775268555</v>
      </c>
      <c r="AF5" s="26">
        <v>0</v>
      </c>
      <c r="AG5" s="26" t="s">
        <v>167</v>
      </c>
      <c r="AH5" s="26">
        <v>7.2152609825134277</v>
      </c>
      <c r="AI5" s="26">
        <v>3</v>
      </c>
      <c r="AJ5" s="26">
        <v>0</v>
      </c>
      <c r="AK5" s="26" t="s">
        <v>167</v>
      </c>
      <c r="AL5" s="26" t="s">
        <v>18</v>
      </c>
      <c r="AM5" s="26" t="s">
        <v>18</v>
      </c>
      <c r="AN5" s="26">
        <v>61</v>
      </c>
      <c r="AO5" s="26" t="s">
        <v>18</v>
      </c>
      <c r="AP5" s="26" t="s">
        <v>18</v>
      </c>
      <c r="AQ5" s="26" t="s">
        <v>18</v>
      </c>
      <c r="AR5" s="26" t="s">
        <v>18</v>
      </c>
      <c r="AS5" s="26" t="s">
        <v>67</v>
      </c>
      <c r="AT5" s="26" t="s">
        <v>18</v>
      </c>
      <c r="AU5" s="26">
        <v>87</v>
      </c>
      <c r="AV5" s="26">
        <v>2</v>
      </c>
      <c r="AW5" s="26" t="s">
        <v>18</v>
      </c>
      <c r="AX5" s="34">
        <f>K5+L5</f>
        <v>13.794</v>
      </c>
      <c r="AY5">
        <f>_xlfn.RANK.AVG(AX5,$AX$4:$AX$74,1)</f>
        <v>11</v>
      </c>
      <c r="AZ5">
        <f>_xlfn.RANK.AVG(R5,$R$4:$R$74,0)</f>
        <v>12</v>
      </c>
      <c r="BA5">
        <f>IF(U5=$AZ$2,1,0)</f>
        <v>0</v>
      </c>
      <c r="BC5">
        <f>($BB$2*AY5)+($BC$2*AZ5)+($BD$2*-BA5)</f>
        <v>8</v>
      </c>
      <c r="BD5">
        <f>_xlfn.RANK.AVG(AC5,$AC$4:$AC$74,0)</f>
        <v>3</v>
      </c>
      <c r="BE5">
        <f>_xlfn.RANK.AVG(AB5,$AB$4:$AB$74,0)</f>
        <v>6</v>
      </c>
      <c r="BF5">
        <f>_xlfn.RANK.AVG(Z5,$Z$4:$Z$74,0)</f>
        <v>48.5</v>
      </c>
      <c r="BG5">
        <f>_xlfn.RANK.AVG(AE5,$AE$4:$AE$74,0)</f>
        <v>3</v>
      </c>
      <c r="BH5">
        <f>($BF$2*BD5)+($BG$2*BE5)+($BH$2*BF5)+($BI$2*BG5)</f>
        <v>15.125</v>
      </c>
      <c r="BJ5">
        <f>_xlfn.RANK.AVG(AH5,$AH$4:$AH$74,0)</f>
        <v>9</v>
      </c>
      <c r="BK5">
        <f>_xlfn.RANK.AVG(AI5,$AI$4:$AI$74,0)</f>
        <v>27</v>
      </c>
      <c r="BL5">
        <f>$BK$2*BJ5+$BL$2*BK5</f>
        <v>18.900000000000002</v>
      </c>
      <c r="BM5" s="43">
        <f>(1/3)*BC5+(1/3)*BH5+(1/3)*BL5</f>
        <v>14.008333333333333</v>
      </c>
    </row>
    <row r="6" spans="1:65">
      <c r="A6" s="27" t="s">
        <v>984</v>
      </c>
      <c r="B6" s="27" t="s">
        <v>985</v>
      </c>
      <c r="C6" s="28">
        <v>17306073843.32</v>
      </c>
      <c r="D6" s="29">
        <v>454.3900146484375</v>
      </c>
      <c r="E6" s="29">
        <v>32.009445190429688</v>
      </c>
      <c r="F6" s="29">
        <v>-4.5497041893516332</v>
      </c>
      <c r="G6" s="29">
        <v>2153769024</v>
      </c>
      <c r="H6" s="29">
        <v>12.80831515789032</v>
      </c>
      <c r="I6" s="29" t="s">
        <v>19</v>
      </c>
      <c r="J6" s="29" t="s">
        <v>24</v>
      </c>
      <c r="K6" s="30">
        <v>1.43</v>
      </c>
      <c r="L6" s="30">
        <v>9.2780000000000005</v>
      </c>
      <c r="M6" s="30">
        <v>11.42</v>
      </c>
      <c r="N6" s="26" t="s">
        <v>118</v>
      </c>
      <c r="O6" s="30" t="s">
        <v>18</v>
      </c>
      <c r="P6" s="30" t="s">
        <v>18</v>
      </c>
      <c r="Q6" s="30" t="s">
        <v>167</v>
      </c>
      <c r="R6" s="30">
        <v>6.0052943229675293</v>
      </c>
      <c r="S6" s="26" t="s">
        <v>18</v>
      </c>
      <c r="T6" s="26" t="s">
        <v>18</v>
      </c>
      <c r="U6" s="26" t="s">
        <v>18</v>
      </c>
      <c r="V6" s="26" t="s">
        <v>18</v>
      </c>
      <c r="W6" s="26">
        <v>10</v>
      </c>
      <c r="X6" s="26">
        <v>88.888900756835938</v>
      </c>
      <c r="Y6" s="26">
        <v>59.400001525878906</v>
      </c>
      <c r="Z6" s="26">
        <v>40</v>
      </c>
      <c r="AA6" s="26">
        <v>75</v>
      </c>
      <c r="AB6" s="26">
        <v>8.1871442794799805</v>
      </c>
      <c r="AC6" s="26">
        <v>8.7806577682495117</v>
      </c>
      <c r="AD6" s="26">
        <v>5.3036785125732422</v>
      </c>
      <c r="AE6" s="26">
        <v>9.6945686340332031</v>
      </c>
      <c r="AF6" s="26" t="s">
        <v>167</v>
      </c>
      <c r="AG6" s="26" t="s">
        <v>167</v>
      </c>
      <c r="AH6" s="26">
        <v>3.8988652229309082</v>
      </c>
      <c r="AI6" s="26">
        <v>3.6284177303314209</v>
      </c>
      <c r="AJ6" s="26" t="s">
        <v>167</v>
      </c>
      <c r="AK6" s="26" t="s">
        <v>167</v>
      </c>
      <c r="AL6" s="26" t="s">
        <v>18</v>
      </c>
      <c r="AM6" s="26" t="s">
        <v>18</v>
      </c>
      <c r="AN6" s="26" t="s">
        <v>18</v>
      </c>
      <c r="AO6" s="26" t="s">
        <v>18</v>
      </c>
      <c r="AP6" s="26" t="s">
        <v>18</v>
      </c>
      <c r="AQ6" s="26" t="s">
        <v>18</v>
      </c>
      <c r="AR6" s="26" t="s">
        <v>18</v>
      </c>
      <c r="AS6" s="26" t="s">
        <v>67</v>
      </c>
      <c r="AT6" s="26" t="s">
        <v>18</v>
      </c>
      <c r="AU6" s="26">
        <v>89</v>
      </c>
      <c r="AV6" s="26">
        <v>6</v>
      </c>
      <c r="AW6" s="26" t="s">
        <v>18</v>
      </c>
      <c r="AX6" s="34">
        <f>K6+L6</f>
        <v>10.708</v>
      </c>
      <c r="AY6">
        <f>_xlfn.RANK.AVG(AX6,$AX$4:$AX$74,1)</f>
        <v>7</v>
      </c>
      <c r="AZ6">
        <f>_xlfn.RANK.AVG(R6,$R$4:$R$74,0)</f>
        <v>13</v>
      </c>
      <c r="BA6">
        <f>IF(U6=$AZ$2,1,0)</f>
        <v>0</v>
      </c>
      <c r="BC6">
        <f>($BB$2*AY6)+($BC$2*AZ6)+($BD$2*-BA6)</f>
        <v>6.7</v>
      </c>
      <c r="BD6">
        <f>_xlfn.RANK.AVG(AC6,$AC$4:$AC$74,0)</f>
        <v>10</v>
      </c>
      <c r="BE6">
        <f>_xlfn.RANK.AVG(AB6,$AB$4:$AB$74,0)</f>
        <v>10</v>
      </c>
      <c r="BF6">
        <f>_xlfn.RANK.AVG(Z6,$Z$4:$Z$74,0)</f>
        <v>11.5</v>
      </c>
      <c r="BG6">
        <f>_xlfn.RANK.AVG(AE6,$AE$4:$AE$74,0)</f>
        <v>1</v>
      </c>
      <c r="BH6">
        <f>($BF$2*BD6)+($BG$2*BE6)+($BH$2*BF6)+($BI$2*BG6)</f>
        <v>8.5749999999999993</v>
      </c>
      <c r="BJ6">
        <f>_xlfn.RANK.AVG(AH6,$AH$4:$AH$74,0)</f>
        <v>55</v>
      </c>
      <c r="BK6">
        <f>_xlfn.RANK.AVG(AI6,$AI$4:$AI$74,0)</f>
        <v>19</v>
      </c>
      <c r="BL6">
        <f>$BK$2*BJ6+$BL$2*BK6</f>
        <v>35.200000000000003</v>
      </c>
      <c r="BM6" s="43">
        <f>(1/3)*BC6+(1/3)*BH6+(1/3)*BL6</f>
        <v>16.825000000000003</v>
      </c>
    </row>
    <row r="7" spans="1:65">
      <c r="A7" s="27" t="s">
        <v>609</v>
      </c>
      <c r="B7" s="27" t="s">
        <v>610</v>
      </c>
      <c r="C7" s="28">
        <v>44326669765.400002</v>
      </c>
      <c r="D7" s="29">
        <v>560.45001220703125</v>
      </c>
      <c r="E7" s="29">
        <v>44.185665130615234</v>
      </c>
      <c r="F7" s="29">
        <v>-0.64393511092115663</v>
      </c>
      <c r="G7" s="29">
        <v>2528919936</v>
      </c>
      <c r="H7" s="29">
        <v>14.459999799728394</v>
      </c>
      <c r="I7" s="29" t="s">
        <v>19</v>
      </c>
      <c r="J7" s="29" t="s">
        <v>24</v>
      </c>
      <c r="K7" s="30">
        <v>0.16600000000000001</v>
      </c>
      <c r="L7" s="30">
        <v>7.4169999999999998</v>
      </c>
      <c r="M7" s="30">
        <v>10.500999999999999</v>
      </c>
      <c r="N7" s="26" t="s">
        <v>118</v>
      </c>
      <c r="O7" s="30" t="s">
        <v>18</v>
      </c>
      <c r="P7" s="30" t="s">
        <v>18</v>
      </c>
      <c r="Q7" s="30" t="s">
        <v>167</v>
      </c>
      <c r="R7" s="30">
        <v>8.4940433502197266</v>
      </c>
      <c r="S7" s="26" t="s">
        <v>18</v>
      </c>
      <c r="T7" s="26" t="s">
        <v>18</v>
      </c>
      <c r="U7" s="26" t="s">
        <v>18</v>
      </c>
      <c r="V7" s="26" t="s">
        <v>18</v>
      </c>
      <c r="W7" s="26">
        <v>13</v>
      </c>
      <c r="X7" s="26">
        <v>83.333297729492188</v>
      </c>
      <c r="Y7" s="26">
        <v>61.846199035644531</v>
      </c>
      <c r="Z7" s="26">
        <v>30.769199371337891</v>
      </c>
      <c r="AA7" s="26">
        <v>75</v>
      </c>
      <c r="AB7" s="26">
        <v>6.4007744789123535</v>
      </c>
      <c r="AC7" s="26">
        <v>8.8930625915527344</v>
      </c>
      <c r="AD7" s="26">
        <v>6.3133444786071777</v>
      </c>
      <c r="AE7" s="26">
        <v>8.9013147354125977</v>
      </c>
      <c r="AF7" s="26" t="s">
        <v>167</v>
      </c>
      <c r="AG7" s="26" t="s">
        <v>167</v>
      </c>
      <c r="AH7" s="26">
        <v>5.1763730049133301</v>
      </c>
      <c r="AI7" s="26">
        <v>3.5708544254302979</v>
      </c>
      <c r="AJ7" s="26" t="s">
        <v>167</v>
      </c>
      <c r="AK7" s="26" t="s">
        <v>167</v>
      </c>
      <c r="AL7" s="26">
        <v>10.100000381469727</v>
      </c>
      <c r="AM7" s="26" t="s">
        <v>18</v>
      </c>
      <c r="AN7" s="26">
        <v>34.299999237060547</v>
      </c>
      <c r="AO7" s="26" t="s">
        <v>18</v>
      </c>
      <c r="AP7" s="26" t="s">
        <v>18</v>
      </c>
      <c r="AQ7" s="26" t="s">
        <v>18</v>
      </c>
      <c r="AR7" s="26" t="s">
        <v>18</v>
      </c>
      <c r="AS7" s="26" t="s">
        <v>70</v>
      </c>
      <c r="AT7" s="26" t="s">
        <v>18</v>
      </c>
      <c r="AU7" s="26">
        <v>88</v>
      </c>
      <c r="AV7" s="26">
        <v>7</v>
      </c>
      <c r="AW7" s="26" t="s">
        <v>18</v>
      </c>
      <c r="AX7" s="34">
        <f>K7+L7</f>
        <v>7.5830000000000002</v>
      </c>
      <c r="AY7">
        <f>_xlfn.RANK.AVG(AX7,$AX$4:$AX$74,1)</f>
        <v>3</v>
      </c>
      <c r="AZ7">
        <f>_xlfn.RANK.AVG(R7,$R$4:$R$74,0)</f>
        <v>3</v>
      </c>
      <c r="BA7">
        <f>IF(U7=$AZ$2,1,0)</f>
        <v>0</v>
      </c>
      <c r="BC7">
        <f>($BB$2*AY7)+($BC$2*AZ7)+($BD$2*-BA7)</f>
        <v>2.1</v>
      </c>
      <c r="BD7">
        <f>_xlfn.RANK.AVG(AC7,$AC$4:$AC$74,0)</f>
        <v>8</v>
      </c>
      <c r="BE7">
        <f>_xlfn.RANK.AVG(AB7,$AB$4:$AB$74,0)</f>
        <v>49</v>
      </c>
      <c r="BF7">
        <f>_xlfn.RANK.AVG(Z7,$Z$4:$Z$74,0)</f>
        <v>42</v>
      </c>
      <c r="BG7">
        <f>_xlfn.RANK.AVG(AE7,$AE$4:$AE$74,0)</f>
        <v>21</v>
      </c>
      <c r="BH7">
        <f>($BF$2*BD7)+($BG$2*BE7)+($BH$2*BF7)+($BI$2*BG7)</f>
        <v>29.349999999999998</v>
      </c>
      <c r="BJ7">
        <f>_xlfn.RANK.AVG(AH7,$AH$4:$AH$74,0)</f>
        <v>34</v>
      </c>
      <c r="BK7">
        <f>_xlfn.RANK.AVG(AI7,$AI$4:$AI$74,0)</f>
        <v>21</v>
      </c>
      <c r="BL7">
        <f>$BK$2*BJ7+$BL$2*BK7</f>
        <v>26.85</v>
      </c>
      <c r="BM7">
        <f>(1/3)*BC7+(1/3)*BH7+(1/3)*BL7</f>
        <v>19.43333333333333</v>
      </c>
    </row>
    <row r="8" spans="1:65">
      <c r="A8" s="17" t="s">
        <v>316</v>
      </c>
      <c r="B8" s="17" t="s">
        <v>317</v>
      </c>
      <c r="C8" s="18">
        <v>136253275556.14998</v>
      </c>
      <c r="D8" s="14">
        <v>425.45001220703125</v>
      </c>
      <c r="E8" s="14">
        <v>41.478214263916016</v>
      </c>
      <c r="F8" s="14">
        <v>-3.2181687189346442</v>
      </c>
      <c r="G8" s="14">
        <v>12496999936</v>
      </c>
      <c r="H8" s="14">
        <v>8.25</v>
      </c>
      <c r="I8" s="16" t="s">
        <v>19</v>
      </c>
      <c r="J8" s="16" t="s">
        <v>24</v>
      </c>
      <c r="K8" s="15">
        <v>3.4980000000000002</v>
      </c>
      <c r="L8" s="15">
        <v>25.218</v>
      </c>
      <c r="M8" s="15">
        <v>373.23700000000002</v>
      </c>
      <c r="N8" s="16" t="s">
        <v>118</v>
      </c>
      <c r="O8" s="15" t="s">
        <v>18</v>
      </c>
      <c r="P8" s="15" t="s">
        <v>18</v>
      </c>
      <c r="Q8" s="15" t="s">
        <v>167</v>
      </c>
      <c r="R8" s="15">
        <v>5.3733444213867188</v>
      </c>
      <c r="S8" s="16" t="s">
        <v>18</v>
      </c>
      <c r="T8" s="16" t="s">
        <v>18</v>
      </c>
      <c r="U8" s="16" t="s">
        <v>18</v>
      </c>
      <c r="V8" s="16" t="s">
        <v>18</v>
      </c>
      <c r="W8" s="16">
        <v>13</v>
      </c>
      <c r="X8" s="16">
        <v>92.307701110839844</v>
      </c>
      <c r="Y8" s="16">
        <v>63.538501739501953</v>
      </c>
      <c r="Z8" s="16">
        <v>38.461498260498047</v>
      </c>
      <c r="AA8" s="16">
        <v>75</v>
      </c>
      <c r="AB8" s="16">
        <v>8.584080696105957</v>
      </c>
      <c r="AC8" s="16">
        <v>8.9117727279663086</v>
      </c>
      <c r="AD8" s="16">
        <v>8.1940412521362305</v>
      </c>
      <c r="AE8" s="16">
        <v>7.9039196968078613</v>
      </c>
      <c r="AF8" s="16" t="s">
        <v>167</v>
      </c>
      <c r="AG8" s="16" t="s">
        <v>167</v>
      </c>
      <c r="AH8" s="16">
        <v>5.361849308013916</v>
      </c>
      <c r="AI8" s="16">
        <v>3.5708544254302979</v>
      </c>
      <c r="AJ8" s="16" t="s">
        <v>167</v>
      </c>
      <c r="AK8" s="16" t="s">
        <v>167</v>
      </c>
      <c r="AL8" s="16" t="s">
        <v>18</v>
      </c>
      <c r="AM8" s="16" t="s">
        <v>18</v>
      </c>
      <c r="AN8" s="16" t="s">
        <v>18</v>
      </c>
      <c r="AO8" s="16" t="s">
        <v>18</v>
      </c>
      <c r="AP8" s="16" t="s">
        <v>18</v>
      </c>
      <c r="AQ8" s="16" t="s">
        <v>18</v>
      </c>
      <c r="AR8" s="16" t="s">
        <v>18</v>
      </c>
      <c r="AS8" s="16" t="s">
        <v>67</v>
      </c>
      <c r="AT8" s="16" t="s">
        <v>18</v>
      </c>
      <c r="AU8" s="16">
        <v>100</v>
      </c>
      <c r="AV8" s="16">
        <v>2</v>
      </c>
      <c r="AW8" s="16" t="s">
        <v>18</v>
      </c>
      <c r="AX8" s="34">
        <f>K8+L8</f>
        <v>28.716000000000001</v>
      </c>
      <c r="AY8">
        <f>_xlfn.RANK.AVG(AX8,$AX$4:$AX$74,1)</f>
        <v>20</v>
      </c>
      <c r="AZ8">
        <f>_xlfn.RANK.AVG(R8,$R$4:$R$74,0)</f>
        <v>17</v>
      </c>
      <c r="BA8">
        <f>IF(U8=$AZ$2,1,0)</f>
        <v>0</v>
      </c>
      <c r="BC8">
        <f>($BB$2*AY8)+($BC$2*AZ8)+($BD$2*-BA8)</f>
        <v>13.1</v>
      </c>
      <c r="BD8">
        <f>_xlfn.RANK.AVG(AC8,$AC$4:$AC$74,0)</f>
        <v>7</v>
      </c>
      <c r="BE8">
        <f>_xlfn.RANK.AVG(AB8,$AB$4:$AB$74,0)</f>
        <v>4</v>
      </c>
      <c r="BF8">
        <f>_xlfn.RANK.AVG(Z8,$Z$4:$Z$74,0)</f>
        <v>16.5</v>
      </c>
      <c r="BG8">
        <f>_xlfn.RANK.AVG(AE8,$AE$4:$AE$74,0)</f>
        <v>64</v>
      </c>
      <c r="BH8">
        <f>($BF$2*BD8)+($BG$2*BE8)+($BH$2*BF8)+($BI$2*BG8)</f>
        <v>20.024999999999999</v>
      </c>
      <c r="BJ8">
        <f>_xlfn.RANK.AVG(AH8,$AH$4:$AH$74,0)</f>
        <v>32</v>
      </c>
      <c r="BK8">
        <f>_xlfn.RANK.AVG(AI8,$AI$4:$AI$74,0)</f>
        <v>21</v>
      </c>
      <c r="BL8">
        <f>$BK$2*BJ8+$BL$2*BK8</f>
        <v>25.950000000000003</v>
      </c>
      <c r="BM8">
        <f>(1/3)*BC8+(1/3)*BH8+(1/3)*BL8</f>
        <v>19.691666666666663</v>
      </c>
    </row>
    <row r="9" spans="1:65">
      <c r="A9" s="17" t="s">
        <v>448</v>
      </c>
      <c r="B9" s="17" t="s">
        <v>449</v>
      </c>
      <c r="C9" s="18">
        <v>71727974999.999985</v>
      </c>
      <c r="D9" s="14">
        <v>393.02999877929688</v>
      </c>
      <c r="E9" s="14">
        <v>43.581226348876953</v>
      </c>
      <c r="F9" s="14">
        <v>0.85640343604489466</v>
      </c>
      <c r="G9" s="14">
        <v>5916000000</v>
      </c>
      <c r="H9" s="14">
        <v>8.7599998712539673</v>
      </c>
      <c r="I9" s="16" t="s">
        <v>19</v>
      </c>
      <c r="J9" s="16" t="s">
        <v>24</v>
      </c>
      <c r="K9" s="15">
        <v>0.97299999999999998</v>
      </c>
      <c r="L9" s="15">
        <v>8.4529999999999994</v>
      </c>
      <c r="M9" s="15">
        <v>115.652</v>
      </c>
      <c r="N9" s="16" t="s">
        <v>118</v>
      </c>
      <c r="O9" s="15" t="s">
        <v>18</v>
      </c>
      <c r="P9" s="15" t="s">
        <v>18</v>
      </c>
      <c r="Q9" s="15" t="s">
        <v>167</v>
      </c>
      <c r="R9" s="15">
        <v>8.7696056365966797</v>
      </c>
      <c r="S9" s="16" t="s">
        <v>18</v>
      </c>
      <c r="T9" s="16" t="s">
        <v>18</v>
      </c>
      <c r="U9" s="16" t="s">
        <v>114</v>
      </c>
      <c r="V9" s="16" t="s">
        <v>18</v>
      </c>
      <c r="W9" s="16">
        <v>10</v>
      </c>
      <c r="X9" s="16">
        <v>90</v>
      </c>
      <c r="Y9" s="16">
        <v>61.200000762939453</v>
      </c>
      <c r="Z9" s="16">
        <v>30</v>
      </c>
      <c r="AA9" s="16">
        <v>75</v>
      </c>
      <c r="AB9" s="16">
        <v>7.4636011123657227</v>
      </c>
      <c r="AC9" s="16">
        <v>7.7792024612426758</v>
      </c>
      <c r="AD9" s="16">
        <v>6.5105652809143066</v>
      </c>
      <c r="AE9" s="16">
        <v>9.4252252578735352</v>
      </c>
      <c r="AF9" s="16" t="s">
        <v>167</v>
      </c>
      <c r="AG9" s="16" t="s">
        <v>167</v>
      </c>
      <c r="AH9" s="16">
        <v>4.9083929061889648</v>
      </c>
      <c r="AI9" s="16">
        <v>3.5708544254302979</v>
      </c>
      <c r="AJ9" s="16" t="s">
        <v>167</v>
      </c>
      <c r="AK9" s="16" t="s">
        <v>167</v>
      </c>
      <c r="AL9" s="16">
        <v>12</v>
      </c>
      <c r="AM9" s="16" t="s">
        <v>18</v>
      </c>
      <c r="AN9" s="16">
        <v>41</v>
      </c>
      <c r="AO9" s="16" t="s">
        <v>18</v>
      </c>
      <c r="AP9" s="16" t="s">
        <v>18</v>
      </c>
      <c r="AQ9" s="16" t="s">
        <v>18</v>
      </c>
      <c r="AR9" s="16" t="s">
        <v>18</v>
      </c>
      <c r="AS9" s="16" t="s">
        <v>67</v>
      </c>
      <c r="AT9" s="16" t="s">
        <v>18</v>
      </c>
      <c r="AU9" s="16">
        <v>99</v>
      </c>
      <c r="AV9" s="16">
        <v>4</v>
      </c>
      <c r="AW9" s="16" t="s">
        <v>18</v>
      </c>
      <c r="AX9" s="34">
        <f>K9+L9</f>
        <v>9.4260000000000002</v>
      </c>
      <c r="AY9">
        <f>_xlfn.RANK.AVG(AX9,$AX$4:$AX$74,1)</f>
        <v>5</v>
      </c>
      <c r="AZ9">
        <f>_xlfn.RANK.AVG(R9,$R$4:$R$74,0)</f>
        <v>2</v>
      </c>
      <c r="BA9">
        <f>IF(U9=$AZ$2,1,0)</f>
        <v>1</v>
      </c>
      <c r="BC9">
        <f>($BB$2*AY9)+($BC$2*AZ9)+($BD$2*-BA9)</f>
        <v>2.3000000000000003</v>
      </c>
      <c r="BD9">
        <f>_xlfn.RANK.AVG(AC9,$AC$4:$AC$74,0)</f>
        <v>44</v>
      </c>
      <c r="BE9">
        <f>_xlfn.RANK.AVG(AB9,$AB$4:$AB$74,0)</f>
        <v>26</v>
      </c>
      <c r="BF9">
        <f>_xlfn.RANK.AVG(Z9,$Z$4:$Z$74,0)</f>
        <v>48.5</v>
      </c>
      <c r="BG9">
        <f>_xlfn.RANK.AVG(AE9,$AE$4:$AE$74,0)</f>
        <v>10</v>
      </c>
      <c r="BH9">
        <f>($BF$2*BD9)+($BG$2*BE9)+($BH$2*BF9)+($BI$2*BG9)</f>
        <v>33.825000000000003</v>
      </c>
      <c r="BJ9">
        <f>_xlfn.RANK.AVG(AH9,$AH$4:$AH$74,0)</f>
        <v>38</v>
      </c>
      <c r="BK9">
        <f>_xlfn.RANK.AVG(AI9,$AI$4:$AI$74,0)</f>
        <v>21</v>
      </c>
      <c r="BL9">
        <f>$BK$2*BJ9+$BL$2*BK9</f>
        <v>28.650000000000002</v>
      </c>
      <c r="BM9">
        <f>(1/3)*BC9+(1/3)*BH9+(1/3)*BL9</f>
        <v>21.591666666666669</v>
      </c>
    </row>
    <row r="10" spans="1:65">
      <c r="A10" s="27" t="s">
        <v>683</v>
      </c>
      <c r="B10" s="27" t="s">
        <v>684</v>
      </c>
      <c r="C10" s="28">
        <v>36295534567</v>
      </c>
      <c r="D10" s="29">
        <v>63.099998474121094</v>
      </c>
      <c r="E10" s="29">
        <v>25.117977142333984</v>
      </c>
      <c r="F10" s="29">
        <v>8.932150161370366</v>
      </c>
      <c r="G10" s="29">
        <v>3895999936</v>
      </c>
      <c r="H10" s="29">
        <v>2.1200000643730164</v>
      </c>
      <c r="I10" s="29" t="s">
        <v>19</v>
      </c>
      <c r="J10" s="29" t="s">
        <v>24</v>
      </c>
      <c r="K10" s="30">
        <v>8.7999999999999995E-2</v>
      </c>
      <c r="L10" s="30">
        <v>17.786999999999999</v>
      </c>
      <c r="M10" s="30">
        <v>92.572000000000003</v>
      </c>
      <c r="N10" s="26" t="s">
        <v>118</v>
      </c>
      <c r="O10" s="30" t="s">
        <v>18</v>
      </c>
      <c r="P10" s="30" t="s">
        <v>18</v>
      </c>
      <c r="Q10" s="30" t="s">
        <v>167</v>
      </c>
      <c r="R10" s="30">
        <v>7.5611462593078613</v>
      </c>
      <c r="S10" s="26" t="s">
        <v>18</v>
      </c>
      <c r="T10" s="26" t="s">
        <v>18</v>
      </c>
      <c r="U10" s="26" t="s">
        <v>18</v>
      </c>
      <c r="V10" s="26" t="s">
        <v>114</v>
      </c>
      <c r="W10" s="26">
        <v>12</v>
      </c>
      <c r="X10" s="26" t="s">
        <v>18</v>
      </c>
      <c r="Y10" s="26">
        <v>60.75</v>
      </c>
      <c r="Z10" s="26">
        <v>33.333301544189453</v>
      </c>
      <c r="AA10" s="26" t="s">
        <v>18</v>
      </c>
      <c r="AB10" s="26">
        <v>8.0281496047973633</v>
      </c>
      <c r="AC10" s="26">
        <v>8.1142711639404297</v>
      </c>
      <c r="AD10" s="26">
        <v>8.2254486083984375</v>
      </c>
      <c r="AE10" s="26">
        <v>8.3210372924804688</v>
      </c>
      <c r="AF10" s="26" t="s">
        <v>167</v>
      </c>
      <c r="AG10" s="26" t="s">
        <v>167</v>
      </c>
      <c r="AH10" s="26">
        <v>5.3513641357421875</v>
      </c>
      <c r="AI10" s="26">
        <v>3</v>
      </c>
      <c r="AJ10" s="26" t="s">
        <v>167</v>
      </c>
      <c r="AK10" s="26" t="s">
        <v>167</v>
      </c>
      <c r="AL10" s="26" t="s">
        <v>18</v>
      </c>
      <c r="AM10" s="26" t="s">
        <v>18</v>
      </c>
      <c r="AN10" s="26">
        <v>35</v>
      </c>
      <c r="AO10" s="26" t="s">
        <v>18</v>
      </c>
      <c r="AP10" s="26" t="s">
        <v>18</v>
      </c>
      <c r="AQ10" s="26" t="s">
        <v>18</v>
      </c>
      <c r="AR10" s="26" t="s">
        <v>18</v>
      </c>
      <c r="AS10" s="26" t="s">
        <v>67</v>
      </c>
      <c r="AT10" s="26" t="s">
        <v>18</v>
      </c>
      <c r="AU10" s="26">
        <v>96</v>
      </c>
      <c r="AV10" s="26">
        <v>2</v>
      </c>
      <c r="AW10" s="26" t="s">
        <v>18</v>
      </c>
      <c r="AX10" s="34">
        <f>K10+L10</f>
        <v>17.875</v>
      </c>
      <c r="AY10">
        <f>_xlfn.RANK.AVG(AX10,$AX$4:$AX$74,1)</f>
        <v>15</v>
      </c>
      <c r="AZ10">
        <f>_xlfn.RANK.AVG(R10,$R$4:$R$74,0)</f>
        <v>6</v>
      </c>
      <c r="BA10">
        <f>IF(U10=$AZ$2,1,0)</f>
        <v>0</v>
      </c>
      <c r="BC10">
        <f>($BB$2*AY10)+($BC$2*AZ10)+($BD$2*-BA10)</f>
        <v>7.8</v>
      </c>
      <c r="BD10">
        <f>_xlfn.RANK.AVG(AC10,$AC$4:$AC$74,0)</f>
        <v>32</v>
      </c>
      <c r="BE10">
        <f>_xlfn.RANK.AVG(AB10,$AB$4:$AB$74,0)</f>
        <v>11</v>
      </c>
      <c r="BF10">
        <f>_xlfn.RANK.AVG(Z10,$Z$4:$Z$74,0)</f>
        <v>31.5</v>
      </c>
      <c r="BG10">
        <f>_xlfn.RANK.AVG(AE10,$AE$4:$AE$74,0)</f>
        <v>57</v>
      </c>
      <c r="BH10">
        <f>($BF$2*BD10)+($BG$2*BE10)+($BH$2*BF10)+($BI$2*BG10)</f>
        <v>31.625</v>
      </c>
      <c r="BJ10">
        <f>_xlfn.RANK.AVG(AH10,$AH$4:$AH$74,0)</f>
        <v>33</v>
      </c>
      <c r="BK10">
        <f>_xlfn.RANK.AVG(AI10,$AI$4:$AI$74,0)</f>
        <v>27</v>
      </c>
      <c r="BL10">
        <f>$BK$2*BJ10+$BL$2*BK10</f>
        <v>29.700000000000003</v>
      </c>
      <c r="BM10">
        <f>(1/3)*BC10+(1/3)*BH10+(1/3)*BL10</f>
        <v>23.041666666666664</v>
      </c>
    </row>
    <row r="11" spans="1:65">
      <c r="A11" s="27" t="s">
        <v>771</v>
      </c>
      <c r="B11" s="27" t="s">
        <v>772</v>
      </c>
      <c r="C11" s="28">
        <v>28182399300</v>
      </c>
      <c r="D11" s="29">
        <v>275</v>
      </c>
      <c r="E11" s="29">
        <v>17.649961471557617</v>
      </c>
      <c r="F11" s="29">
        <v>14.376891735110719</v>
      </c>
      <c r="G11" s="29">
        <v>9483000064</v>
      </c>
      <c r="H11" s="29">
        <v>10.108834981918335</v>
      </c>
      <c r="I11" s="29" t="s">
        <v>19</v>
      </c>
      <c r="J11" s="29" t="s">
        <v>43</v>
      </c>
      <c r="K11" s="30">
        <v>9.9130000000000003</v>
      </c>
      <c r="L11" s="30">
        <v>28.911999999999999</v>
      </c>
      <c r="M11" s="30" t="s">
        <v>18</v>
      </c>
      <c r="N11" s="26" t="s">
        <v>118</v>
      </c>
      <c r="O11" s="30" t="s">
        <v>18</v>
      </c>
      <c r="P11" s="30" t="s">
        <v>18</v>
      </c>
      <c r="Q11" s="30" t="s">
        <v>167</v>
      </c>
      <c r="R11" s="30">
        <v>7.5750918388366699</v>
      </c>
      <c r="S11" s="26" t="s">
        <v>18</v>
      </c>
      <c r="T11" s="26" t="s">
        <v>18</v>
      </c>
      <c r="U11" s="26" t="s">
        <v>18</v>
      </c>
      <c r="V11" s="26" t="s">
        <v>18</v>
      </c>
      <c r="W11" s="26">
        <v>10</v>
      </c>
      <c r="X11" s="26" t="s">
        <v>18</v>
      </c>
      <c r="Y11" s="26">
        <v>61.400001525878906</v>
      </c>
      <c r="Z11" s="26">
        <v>40</v>
      </c>
      <c r="AA11" s="26" t="s">
        <v>18</v>
      </c>
      <c r="AB11" s="26">
        <v>8.6403284072875977</v>
      </c>
      <c r="AC11" s="26">
        <v>5.6968574523925781</v>
      </c>
      <c r="AD11" s="26">
        <v>7.4965977668762207</v>
      </c>
      <c r="AE11" s="26">
        <v>9.5265121459960938</v>
      </c>
      <c r="AF11" s="26" t="s">
        <v>167</v>
      </c>
      <c r="AG11" s="26" t="s">
        <v>167</v>
      </c>
      <c r="AH11" s="26">
        <v>6.0155472755432129</v>
      </c>
      <c r="AI11" s="26">
        <v>2</v>
      </c>
      <c r="AJ11" s="26">
        <v>0</v>
      </c>
      <c r="AK11" s="26" t="s">
        <v>167</v>
      </c>
      <c r="AL11" s="26" t="s">
        <v>18</v>
      </c>
      <c r="AM11" s="26">
        <v>0.59090909090909083</v>
      </c>
      <c r="AN11" s="26">
        <v>55</v>
      </c>
      <c r="AO11" s="26">
        <v>0</v>
      </c>
      <c r="AP11" s="26" t="s">
        <v>18</v>
      </c>
      <c r="AQ11" s="26" t="s">
        <v>18</v>
      </c>
      <c r="AR11" s="26" t="s">
        <v>18</v>
      </c>
      <c r="AS11" s="26" t="s">
        <v>66</v>
      </c>
      <c r="AT11" s="26" t="s">
        <v>18</v>
      </c>
      <c r="AU11" s="26">
        <v>57</v>
      </c>
      <c r="AV11" s="26">
        <v>3</v>
      </c>
      <c r="AW11" s="26" t="s">
        <v>115</v>
      </c>
      <c r="AX11" s="34">
        <f>K11+L11</f>
        <v>38.825000000000003</v>
      </c>
      <c r="AY11">
        <f>_xlfn.RANK.AVG(AX11,$AX$4:$AX$74,1)</f>
        <v>28</v>
      </c>
      <c r="AZ11">
        <f>_xlfn.RANK.AVG(R11,$R$4:$R$74,0)</f>
        <v>5</v>
      </c>
      <c r="BA11">
        <f>IF(U11=$AZ$2,1,0)</f>
        <v>0</v>
      </c>
      <c r="BC11">
        <f>($BB$2*AY11)+($BC$2*AZ11)+($BD$2*-BA11)</f>
        <v>12.700000000000001</v>
      </c>
      <c r="BD11">
        <f>_xlfn.RANK.AVG(AC11,$AC$4:$AC$74,0)</f>
        <v>65</v>
      </c>
      <c r="BE11">
        <f>_xlfn.RANK.AVG(AB11,$AB$4:$AB$74,0)</f>
        <v>3</v>
      </c>
      <c r="BF11">
        <f>_xlfn.RANK.AVG(Z11,$Z$4:$Z$74,0)</f>
        <v>11.5</v>
      </c>
      <c r="BG11">
        <f>_xlfn.RANK.AVG(AE11,$AE$4:$AE$74,0)</f>
        <v>7</v>
      </c>
      <c r="BH11">
        <f>($BF$2*BD11)+($BG$2*BE11)+($BH$2*BF11)+($BI$2*BG11)</f>
        <v>24.524999999999999</v>
      </c>
      <c r="BJ11">
        <f>_xlfn.RANK.AVG(AH11,$AH$4:$AH$74,0)</f>
        <v>26</v>
      </c>
      <c r="BK11">
        <f>_xlfn.RANK.AVG(AI11,$AI$4:$AI$74,0)</f>
        <v>44.5</v>
      </c>
      <c r="BL11">
        <f>$BK$2*BJ11+$BL$2*BK11</f>
        <v>36.175000000000004</v>
      </c>
      <c r="BM11">
        <f>(1/3)*BC11+(1/3)*BH11+(1/3)*BL11</f>
        <v>24.466666666666665</v>
      </c>
    </row>
    <row r="12" spans="1:65">
      <c r="A12" s="17" t="s">
        <v>197</v>
      </c>
      <c r="B12" s="17" t="s">
        <v>198</v>
      </c>
      <c r="C12" s="18">
        <v>575181959044.07922</v>
      </c>
      <c r="D12" s="14">
        <v>279.07998657226563</v>
      </c>
      <c r="E12" s="14">
        <v>32.162204742431641</v>
      </c>
      <c r="F12" s="14">
        <v>7.3962785843912693</v>
      </c>
      <c r="G12" s="14">
        <v>33351000576</v>
      </c>
      <c r="H12" s="14">
        <v>10.425605058670044</v>
      </c>
      <c r="I12" s="16" t="s">
        <v>19</v>
      </c>
      <c r="J12" s="16" t="s">
        <v>120</v>
      </c>
      <c r="K12" s="15">
        <v>7.2210000000000001</v>
      </c>
      <c r="L12" s="15">
        <v>79.150000000000006</v>
      </c>
      <c r="M12" s="15">
        <v>550.57799999999997</v>
      </c>
      <c r="N12" s="16" t="s">
        <v>118</v>
      </c>
      <c r="O12" s="15" t="s">
        <v>18</v>
      </c>
      <c r="P12" s="15" t="s">
        <v>18</v>
      </c>
      <c r="Q12" s="15" t="s">
        <v>167</v>
      </c>
      <c r="R12" s="15">
        <v>7.4917464256286621</v>
      </c>
      <c r="S12" s="16" t="s">
        <v>18</v>
      </c>
      <c r="T12" s="16" t="s">
        <v>18</v>
      </c>
      <c r="U12" s="16" t="s">
        <v>18</v>
      </c>
      <c r="V12" s="16" t="s">
        <v>18</v>
      </c>
      <c r="W12" s="16">
        <v>11</v>
      </c>
      <c r="X12" s="16">
        <v>83.333297729492188</v>
      </c>
      <c r="Y12" s="16">
        <v>60.727298736572266</v>
      </c>
      <c r="Z12" s="16">
        <v>36.363601684570313</v>
      </c>
      <c r="AA12" s="16">
        <v>91</v>
      </c>
      <c r="AB12" s="16">
        <v>8.1914386749267578</v>
      </c>
      <c r="AC12" s="16">
        <v>8.82916259765625</v>
      </c>
      <c r="AD12" s="16">
        <v>6.9844017028808594</v>
      </c>
      <c r="AE12" s="16">
        <v>9.63177490234375</v>
      </c>
      <c r="AF12" s="16" t="s">
        <v>167</v>
      </c>
      <c r="AG12" s="16" t="s">
        <v>167</v>
      </c>
      <c r="AH12" s="16">
        <v>6.0292172431945801</v>
      </c>
      <c r="AI12" s="16">
        <v>1.0974937677383423</v>
      </c>
      <c r="AJ12" s="16" t="s">
        <v>167</v>
      </c>
      <c r="AK12" s="16" t="s">
        <v>167</v>
      </c>
      <c r="AL12" s="16" t="s">
        <v>18</v>
      </c>
      <c r="AM12" s="16" t="s">
        <v>18</v>
      </c>
      <c r="AN12" s="16">
        <v>42</v>
      </c>
      <c r="AO12" s="16" t="s">
        <v>18</v>
      </c>
      <c r="AP12" s="16" t="s">
        <v>18</v>
      </c>
      <c r="AQ12" s="16" t="s">
        <v>18</v>
      </c>
      <c r="AR12" s="16" t="s">
        <v>18</v>
      </c>
      <c r="AS12" s="16" t="s">
        <v>66</v>
      </c>
      <c r="AT12" s="16" t="s">
        <v>18</v>
      </c>
      <c r="AU12" s="16">
        <v>97</v>
      </c>
      <c r="AV12" s="16">
        <v>3</v>
      </c>
      <c r="AW12" s="16" t="s">
        <v>18</v>
      </c>
      <c r="AX12" s="34">
        <f>K12+L12</f>
        <v>86.371000000000009</v>
      </c>
      <c r="AY12">
        <f>_xlfn.RANK.AVG(AX12,$AX$4:$AX$74,1)</f>
        <v>50</v>
      </c>
      <c r="AZ12">
        <f>_xlfn.RANK.AVG(R12,$R$4:$R$74,0)</f>
        <v>7</v>
      </c>
      <c r="BA12">
        <f>IF(U12=$AZ$2,1,0)</f>
        <v>0</v>
      </c>
      <c r="BC12">
        <f>($BB$2*AY12)+($BC$2*AZ12)+($BD$2*-BA12)</f>
        <v>22.1</v>
      </c>
      <c r="BD12">
        <f>_xlfn.RANK.AVG(AC12,$AC$4:$AC$74,0)</f>
        <v>9</v>
      </c>
      <c r="BE12">
        <f>_xlfn.RANK.AVG(AB12,$AB$4:$AB$74,0)</f>
        <v>9</v>
      </c>
      <c r="BF12">
        <f>_xlfn.RANK.AVG(Z12,$Z$4:$Z$74,0)</f>
        <v>21</v>
      </c>
      <c r="BG12">
        <f>_xlfn.RANK.AVG(AE12,$AE$4:$AE$74,0)</f>
        <v>5</v>
      </c>
      <c r="BH12">
        <f>($BF$2*BD12)+($BG$2*BE12)+($BH$2*BF12)+($BI$2*BG12)</f>
        <v>11.2</v>
      </c>
      <c r="BJ12">
        <f>_xlfn.RANK.AVG(AH12,$AH$4:$AH$74,0)</f>
        <v>25</v>
      </c>
      <c r="BK12">
        <f>_xlfn.RANK.AVG(AI12,$AI$4:$AI$74,0)</f>
        <v>60</v>
      </c>
      <c r="BL12">
        <f>$BK$2*BJ12+$BL$2*BK12</f>
        <v>44.25</v>
      </c>
      <c r="BM12">
        <f>(1/3)*BC12+(1/3)*BH12+(1/3)*BL12</f>
        <v>25.85</v>
      </c>
    </row>
    <row r="13" spans="1:65">
      <c r="A13" s="17" t="s">
        <v>511</v>
      </c>
      <c r="B13" s="17" t="s">
        <v>512</v>
      </c>
      <c r="C13" s="18">
        <v>56891234822.729996</v>
      </c>
      <c r="D13" s="14">
        <v>148.88999938964844</v>
      </c>
      <c r="E13" s="14">
        <v>11.892172813415527</v>
      </c>
      <c r="F13" s="14">
        <v>14.056519469953898</v>
      </c>
      <c r="G13" s="14">
        <v>49484000256</v>
      </c>
      <c r="H13" s="14">
        <v>11.979999899864197</v>
      </c>
      <c r="I13" s="16" t="s">
        <v>19</v>
      </c>
      <c r="J13" s="16" t="s">
        <v>56</v>
      </c>
      <c r="K13" s="15">
        <v>9.25</v>
      </c>
      <c r="L13" s="15">
        <v>98.653999999999996</v>
      </c>
      <c r="M13" s="15" t="s">
        <v>18</v>
      </c>
      <c r="N13" s="16" t="s">
        <v>118</v>
      </c>
      <c r="O13" s="15" t="s">
        <v>18</v>
      </c>
      <c r="P13" s="15" t="s">
        <v>18</v>
      </c>
      <c r="Q13" s="15" t="s">
        <v>167</v>
      </c>
      <c r="R13" s="15">
        <v>5.6852231025695801</v>
      </c>
      <c r="S13" s="16" t="s">
        <v>18</v>
      </c>
      <c r="T13" s="16" t="s">
        <v>18</v>
      </c>
      <c r="U13" s="16" t="s">
        <v>114</v>
      </c>
      <c r="V13" s="16" t="s">
        <v>18</v>
      </c>
      <c r="W13" s="16">
        <v>12</v>
      </c>
      <c r="X13" s="16" t="s">
        <v>18</v>
      </c>
      <c r="Y13" s="16">
        <v>62.666698455810547</v>
      </c>
      <c r="Z13" s="16">
        <v>25</v>
      </c>
      <c r="AA13" s="16" t="s">
        <v>18</v>
      </c>
      <c r="AB13" s="16">
        <v>5.9488615989685059</v>
      </c>
      <c r="AC13" s="16">
        <v>8.7569789886474609</v>
      </c>
      <c r="AD13" s="16">
        <v>8.7868728637695313</v>
      </c>
      <c r="AE13" s="16">
        <v>8.8120012283325195</v>
      </c>
      <c r="AF13" s="16">
        <v>0</v>
      </c>
      <c r="AG13" s="16" t="s">
        <v>167</v>
      </c>
      <c r="AH13" s="16">
        <v>5.7958950996398926</v>
      </c>
      <c r="AI13" s="16">
        <v>9.8142414093017578</v>
      </c>
      <c r="AJ13" s="16">
        <v>0</v>
      </c>
      <c r="AK13" s="16" t="s">
        <v>167</v>
      </c>
      <c r="AL13" s="16" t="s">
        <v>18</v>
      </c>
      <c r="AM13" s="16" t="s">
        <v>18</v>
      </c>
      <c r="AN13" s="16" t="s">
        <v>18</v>
      </c>
      <c r="AO13" s="16" t="s">
        <v>18</v>
      </c>
      <c r="AP13" s="16" t="s">
        <v>18</v>
      </c>
      <c r="AQ13" s="16" t="s">
        <v>18</v>
      </c>
      <c r="AR13" s="16" t="s">
        <v>18</v>
      </c>
      <c r="AS13" s="16" t="s">
        <v>66</v>
      </c>
      <c r="AT13" s="16" t="s">
        <v>18</v>
      </c>
      <c r="AU13" s="16">
        <v>76</v>
      </c>
      <c r="AV13" s="16">
        <v>2</v>
      </c>
      <c r="AW13" s="16" t="s">
        <v>18</v>
      </c>
      <c r="AX13" s="34">
        <f>K13+L13</f>
        <v>107.904</v>
      </c>
      <c r="AY13">
        <f>_xlfn.RANK.AVG(AX13,$AX$4:$AX$74,1)</f>
        <v>52</v>
      </c>
      <c r="AZ13">
        <f>_xlfn.RANK.AVG(R13,$R$4:$R$74,0)</f>
        <v>16</v>
      </c>
      <c r="BA13">
        <f>IF(U13=$AZ$2,1,0)</f>
        <v>1</v>
      </c>
      <c r="BC13">
        <f>($BB$2*AY13)+($BC$2*AZ13)+($BD$2*-BA13)</f>
        <v>25.3</v>
      </c>
      <c r="BD13">
        <f>_xlfn.RANK.AVG(AC13,$AC$4:$AC$74,0)</f>
        <v>11</v>
      </c>
      <c r="BE13">
        <f>_xlfn.RANK.AVG(AB13,$AB$4:$AB$74,0)</f>
        <v>58</v>
      </c>
      <c r="BF13">
        <f>_xlfn.RANK.AVG(Z13,$Z$4:$Z$74,0)</f>
        <v>64</v>
      </c>
      <c r="BG13">
        <f>_xlfn.RANK.AVG(AE13,$AE$4:$AE$74,0)</f>
        <v>23</v>
      </c>
      <c r="BH13">
        <f>($BF$2*BD13)+($BG$2*BE13)+($BH$2*BF13)+($BI$2*BG13)</f>
        <v>38.4</v>
      </c>
      <c r="BJ13">
        <f>_xlfn.RANK.AVG(AH13,$AH$4:$AH$74,0)</f>
        <v>27</v>
      </c>
      <c r="BK13">
        <f>_xlfn.RANK.AVG(AI13,$AI$4:$AI$74,0)</f>
        <v>6.5</v>
      </c>
      <c r="BL13">
        <f>$BK$2*BJ13+$BL$2*BK13</f>
        <v>15.725000000000001</v>
      </c>
      <c r="BM13">
        <f>(1/3)*BC13+(1/3)*BH13+(1/3)*BL13</f>
        <v>26.475000000000001</v>
      </c>
    </row>
    <row r="14" spans="1:65">
      <c r="A14" s="17" t="s">
        <v>417</v>
      </c>
      <c r="B14" s="17" t="s">
        <v>418</v>
      </c>
      <c r="C14" s="18">
        <v>78694675287.750015</v>
      </c>
      <c r="D14" s="14">
        <v>137.42999267578125</v>
      </c>
      <c r="E14" s="14">
        <v>30.451135635375977</v>
      </c>
      <c r="F14" s="14">
        <v>7.3632141832832287</v>
      </c>
      <c r="G14" s="14">
        <v>7988000000</v>
      </c>
      <c r="H14" s="14">
        <v>4.2099998593330383</v>
      </c>
      <c r="I14" s="16" t="s">
        <v>19</v>
      </c>
      <c r="J14" s="16" t="s">
        <v>24</v>
      </c>
      <c r="K14" s="15">
        <v>4.49</v>
      </c>
      <c r="L14" s="15">
        <v>58.314999999999998</v>
      </c>
      <c r="M14" s="15">
        <v>64.358000000000004</v>
      </c>
      <c r="N14" s="16" t="s">
        <v>118</v>
      </c>
      <c r="O14" s="15" t="s">
        <v>18</v>
      </c>
      <c r="P14" s="15" t="s">
        <v>18</v>
      </c>
      <c r="Q14" s="15" t="s">
        <v>167</v>
      </c>
      <c r="R14" s="15">
        <v>6.2444877624511719</v>
      </c>
      <c r="S14" s="16" t="s">
        <v>18</v>
      </c>
      <c r="T14" s="16" t="s">
        <v>18</v>
      </c>
      <c r="U14" s="16" t="s">
        <v>18</v>
      </c>
      <c r="V14" s="16" t="s">
        <v>18</v>
      </c>
      <c r="W14" s="16">
        <v>10</v>
      </c>
      <c r="X14" s="16" t="s">
        <v>18</v>
      </c>
      <c r="Y14" s="16">
        <v>62.299999237060547</v>
      </c>
      <c r="Z14" s="16">
        <v>60</v>
      </c>
      <c r="AA14" s="16" t="s">
        <v>18</v>
      </c>
      <c r="AB14" s="16">
        <v>7.4762248992919922</v>
      </c>
      <c r="AC14" s="16">
        <v>8.625727653503418</v>
      </c>
      <c r="AD14" s="16">
        <v>8.1372613906860352</v>
      </c>
      <c r="AE14" s="16">
        <v>8.7649717330932617</v>
      </c>
      <c r="AF14" s="16" t="s">
        <v>167</v>
      </c>
      <c r="AG14" s="16" t="s">
        <v>167</v>
      </c>
      <c r="AH14" s="16">
        <v>3.078540563583374</v>
      </c>
      <c r="AI14" s="16">
        <v>3</v>
      </c>
      <c r="AJ14" s="16" t="s">
        <v>167</v>
      </c>
      <c r="AK14" s="16" t="s">
        <v>167</v>
      </c>
      <c r="AL14" s="16" t="s">
        <v>18</v>
      </c>
      <c r="AM14" s="16" t="s">
        <v>18</v>
      </c>
      <c r="AN14" s="16" t="s">
        <v>18</v>
      </c>
      <c r="AO14" s="16">
        <v>1</v>
      </c>
      <c r="AP14" s="16" t="s">
        <v>18</v>
      </c>
      <c r="AQ14" s="16" t="s">
        <v>18</v>
      </c>
      <c r="AR14" s="16" t="s">
        <v>18</v>
      </c>
      <c r="AS14" s="16" t="s">
        <v>66</v>
      </c>
      <c r="AT14" s="16" t="s">
        <v>18</v>
      </c>
      <c r="AU14" s="16">
        <v>86</v>
      </c>
      <c r="AV14" s="16">
        <v>3</v>
      </c>
      <c r="AW14" s="16" t="s">
        <v>18</v>
      </c>
      <c r="AX14" s="34">
        <f>K14+L14</f>
        <v>62.805</v>
      </c>
      <c r="AY14">
        <f>_xlfn.RANK.AVG(AX14,$AX$4:$AX$74,1)</f>
        <v>41</v>
      </c>
      <c r="AZ14">
        <f>_xlfn.RANK.AVG(R14,$R$4:$R$74,0)</f>
        <v>11</v>
      </c>
      <c r="BA14">
        <f>IF(U14=$AZ$2,1,0)</f>
        <v>0</v>
      </c>
      <c r="BC14">
        <f>($BB$2*AY14)+($BC$2*AZ14)+($BD$2*-BA14)</f>
        <v>19.700000000000003</v>
      </c>
      <c r="BD14">
        <f>_xlfn.RANK.AVG(AC14,$AC$4:$AC$74,0)</f>
        <v>20</v>
      </c>
      <c r="BE14">
        <f>_xlfn.RANK.AVG(AB14,$AB$4:$AB$74,0)</f>
        <v>25</v>
      </c>
      <c r="BF14">
        <f>_xlfn.RANK.AVG(Z14,$Z$4:$Z$74,0)</f>
        <v>1</v>
      </c>
      <c r="BG14">
        <f>_xlfn.RANK.AVG(AE14,$AE$4:$AE$74,0)</f>
        <v>31</v>
      </c>
      <c r="BH14">
        <f>($BF$2*BD14)+($BG$2*BE14)+($BH$2*BF14)+($BI$2*BG14)</f>
        <v>18.7</v>
      </c>
      <c r="BJ14">
        <f>_xlfn.RANK.AVG(AH14,$AH$4:$AH$74,0)</f>
        <v>59</v>
      </c>
      <c r="BK14">
        <f>_xlfn.RANK.AVG(AI14,$AI$4:$AI$74,0)</f>
        <v>27</v>
      </c>
      <c r="BL14">
        <f>$BK$2*BJ14+$BL$2*BK14</f>
        <v>41.400000000000006</v>
      </c>
      <c r="BM14">
        <f>(1/3)*BC14+(1/3)*BH14+(1/3)*BL14</f>
        <v>26.6</v>
      </c>
    </row>
    <row r="15" spans="1:65">
      <c r="A15" s="27" t="s">
        <v>721</v>
      </c>
      <c r="B15" s="27" t="s">
        <v>722</v>
      </c>
      <c r="C15" s="28">
        <v>32846548021.759998</v>
      </c>
      <c r="D15" s="29">
        <v>131.08999633789063</v>
      </c>
      <c r="E15" s="29">
        <v>11.652444839477539</v>
      </c>
      <c r="F15" s="29">
        <v>17.30443421535557</v>
      </c>
      <c r="G15" s="29">
        <v>20616999936</v>
      </c>
      <c r="H15" s="29">
        <v>11.249999761581421</v>
      </c>
      <c r="I15" s="29" t="s">
        <v>19</v>
      </c>
      <c r="J15" s="29" t="s">
        <v>56</v>
      </c>
      <c r="K15" s="30">
        <v>6.27</v>
      </c>
      <c r="L15" s="30">
        <v>42.069000000000003</v>
      </c>
      <c r="M15" s="30" t="s">
        <v>18</v>
      </c>
      <c r="N15" s="26" t="s">
        <v>118</v>
      </c>
      <c r="O15" s="30" t="s">
        <v>18</v>
      </c>
      <c r="P15" s="30" t="s">
        <v>18</v>
      </c>
      <c r="Q15" s="30" t="s">
        <v>167</v>
      </c>
      <c r="R15" s="30">
        <v>4.6056327819824219</v>
      </c>
      <c r="S15" s="26" t="s">
        <v>18</v>
      </c>
      <c r="T15" s="26" t="s">
        <v>18</v>
      </c>
      <c r="U15" s="26" t="s">
        <v>114</v>
      </c>
      <c r="V15" s="26" t="s">
        <v>18</v>
      </c>
      <c r="W15" s="26">
        <v>14</v>
      </c>
      <c r="X15" s="26">
        <v>92.307701110839844</v>
      </c>
      <c r="Y15" s="26">
        <v>60</v>
      </c>
      <c r="Z15" s="26">
        <v>35.714298248291016</v>
      </c>
      <c r="AA15" s="26">
        <v>75</v>
      </c>
      <c r="AB15" s="26">
        <v>7.5942873954772949</v>
      </c>
      <c r="AC15" s="26">
        <v>8.4957351684570313</v>
      </c>
      <c r="AD15" s="26">
        <v>7.4815182685852051</v>
      </c>
      <c r="AE15" s="26">
        <v>9.4827737808227539</v>
      </c>
      <c r="AF15" s="26">
        <v>3</v>
      </c>
      <c r="AG15" s="26" t="s">
        <v>167</v>
      </c>
      <c r="AH15" s="26">
        <v>4.9913301467895508</v>
      </c>
      <c r="AI15" s="26">
        <v>2</v>
      </c>
      <c r="AJ15" s="26">
        <v>0</v>
      </c>
      <c r="AK15" s="26" t="s">
        <v>167</v>
      </c>
      <c r="AL15" s="26" t="s">
        <v>18</v>
      </c>
      <c r="AM15" s="26" t="s">
        <v>18</v>
      </c>
      <c r="AN15" s="26" t="s">
        <v>18</v>
      </c>
      <c r="AO15" s="26" t="s">
        <v>18</v>
      </c>
      <c r="AP15" s="26" t="s">
        <v>18</v>
      </c>
      <c r="AQ15" s="26" t="s">
        <v>18</v>
      </c>
      <c r="AR15" s="26" t="s">
        <v>18</v>
      </c>
      <c r="AS15" s="26" t="s">
        <v>67</v>
      </c>
      <c r="AT15" s="26" t="s">
        <v>18</v>
      </c>
      <c r="AU15" s="26">
        <v>75</v>
      </c>
      <c r="AV15" s="26">
        <v>7</v>
      </c>
      <c r="AW15" s="26" t="s">
        <v>18</v>
      </c>
      <c r="AX15" s="34">
        <f>K15+L15</f>
        <v>48.338999999999999</v>
      </c>
      <c r="AY15">
        <f>_xlfn.RANK.AVG(AX15,$AX$4:$AX$74,1)</f>
        <v>33</v>
      </c>
      <c r="AZ15">
        <f>_xlfn.RANK.AVG(R15,$R$4:$R$74,0)</f>
        <v>20</v>
      </c>
      <c r="BA15">
        <f>IF(U15=$AZ$2,1,0)</f>
        <v>1</v>
      </c>
      <c r="BC15">
        <f>($BB$2*AY15)+($BC$2*AZ15)+($BD$2*-BA15)</f>
        <v>18.900000000000002</v>
      </c>
      <c r="BD15">
        <f>_xlfn.RANK.AVG(AC15,$AC$4:$AC$74,0)</f>
        <v>24</v>
      </c>
      <c r="BE15">
        <f>_xlfn.RANK.AVG(AB15,$AB$4:$AB$74,0)</f>
        <v>22</v>
      </c>
      <c r="BF15">
        <f>_xlfn.RANK.AVG(Z15,$Z$4:$Z$74,0)</f>
        <v>24.5</v>
      </c>
      <c r="BG15">
        <f>_xlfn.RANK.AVG(AE15,$AE$4:$AE$74,0)</f>
        <v>8</v>
      </c>
      <c r="BH15">
        <f>($BF$2*BD15)+($BG$2*BE15)+($BH$2*BF15)+($BI$2*BG15)</f>
        <v>20.425000000000001</v>
      </c>
      <c r="BJ15">
        <f>_xlfn.RANK.AVG(AH15,$AH$4:$AH$74,0)</f>
        <v>37</v>
      </c>
      <c r="BK15">
        <f>_xlfn.RANK.AVG(AI15,$AI$4:$AI$74,0)</f>
        <v>44.5</v>
      </c>
      <c r="BL15">
        <f>$BK$2*BJ15+$BL$2*BK15</f>
        <v>41.125</v>
      </c>
      <c r="BM15">
        <f>(1/3)*BC15+(1/3)*BH15+(1/3)*BL15</f>
        <v>26.816666666666666</v>
      </c>
    </row>
    <row r="16" spans="1:65">
      <c r="A16" s="17" t="s">
        <v>208</v>
      </c>
      <c r="B16" s="17" t="s">
        <v>209</v>
      </c>
      <c r="C16" s="18">
        <v>449252559654.99994</v>
      </c>
      <c r="D16" s="14">
        <v>481.57000732421875</v>
      </c>
      <c r="E16" s="14">
        <v>38.564762115478516</v>
      </c>
      <c r="F16" s="14">
        <v>13.086024098371407</v>
      </c>
      <c r="G16" s="14">
        <v>25097999872</v>
      </c>
      <c r="H16" s="14">
        <v>11.870000123977661</v>
      </c>
      <c r="I16" s="16" t="s">
        <v>19</v>
      </c>
      <c r="J16" s="16" t="s">
        <v>120</v>
      </c>
      <c r="K16" s="15">
        <v>5.149</v>
      </c>
      <c r="L16" s="15">
        <v>57.161000000000001</v>
      </c>
      <c r="M16" s="15">
        <v>638.19600000000003</v>
      </c>
      <c r="N16" s="16" t="s">
        <v>118</v>
      </c>
      <c r="O16" s="15" t="s">
        <v>18</v>
      </c>
      <c r="P16" s="15" t="s">
        <v>18</v>
      </c>
      <c r="Q16" s="15" t="s">
        <v>167</v>
      </c>
      <c r="R16" s="15">
        <v>8.8151445388793945</v>
      </c>
      <c r="S16" s="16" t="s">
        <v>18</v>
      </c>
      <c r="T16" s="16" t="s">
        <v>18</v>
      </c>
      <c r="U16" s="16" t="s">
        <v>18</v>
      </c>
      <c r="V16" s="16" t="s">
        <v>18</v>
      </c>
      <c r="W16" s="16">
        <v>13</v>
      </c>
      <c r="X16" s="16" t="s">
        <v>18</v>
      </c>
      <c r="Y16" s="16">
        <v>62.461498260498047</v>
      </c>
      <c r="Z16" s="16">
        <v>30.769199371337891</v>
      </c>
      <c r="AA16" s="16" t="s">
        <v>18</v>
      </c>
      <c r="AB16" s="16">
        <v>7.8062286376953125</v>
      </c>
      <c r="AC16" s="16">
        <v>8.9455747604370117</v>
      </c>
      <c r="AD16" s="16">
        <v>7.7127680778503418</v>
      </c>
      <c r="AE16" s="16">
        <v>8.4541893005371094</v>
      </c>
      <c r="AF16" s="16" t="s">
        <v>167</v>
      </c>
      <c r="AG16" s="16" t="s">
        <v>167</v>
      </c>
      <c r="AH16" s="16">
        <v>6.143822193145752</v>
      </c>
      <c r="AI16" s="16">
        <v>1.0974937677383423</v>
      </c>
      <c r="AJ16" s="16" t="s">
        <v>167</v>
      </c>
      <c r="AK16" s="16" t="s">
        <v>167</v>
      </c>
      <c r="AL16" s="16" t="s">
        <v>18</v>
      </c>
      <c r="AM16" s="16" t="s">
        <v>18</v>
      </c>
      <c r="AN16" s="16">
        <v>39</v>
      </c>
      <c r="AO16" s="16" t="s">
        <v>18</v>
      </c>
      <c r="AP16" s="16" t="s">
        <v>18</v>
      </c>
      <c r="AQ16" s="16" t="s">
        <v>18</v>
      </c>
      <c r="AR16" s="16" t="s">
        <v>18</v>
      </c>
      <c r="AS16" s="16" t="s">
        <v>67</v>
      </c>
      <c r="AT16" s="16" t="s">
        <v>18</v>
      </c>
      <c r="AU16" s="16">
        <v>95</v>
      </c>
      <c r="AV16" s="16">
        <v>1</v>
      </c>
      <c r="AW16" s="16" t="s">
        <v>18</v>
      </c>
      <c r="AX16" s="34">
        <f>K16+L16</f>
        <v>62.31</v>
      </c>
      <c r="AY16">
        <f>_xlfn.RANK.AVG(AX16,$AX$4:$AX$74,1)</f>
        <v>40</v>
      </c>
      <c r="AZ16">
        <f>_xlfn.RANK.AVG(R16,$R$4:$R$74,0)</f>
        <v>1</v>
      </c>
      <c r="BA16">
        <f>IF(U16=$AZ$2,1,0)</f>
        <v>0</v>
      </c>
      <c r="BC16">
        <f>($BB$2*AY16)+($BC$2*AZ16)+($BD$2*-BA16)</f>
        <v>16.3</v>
      </c>
      <c r="BD16">
        <f>_xlfn.RANK.AVG(AC16,$AC$4:$AC$74,0)</f>
        <v>5</v>
      </c>
      <c r="BE16">
        <f>_xlfn.RANK.AVG(AB16,$AB$4:$AB$74,0)</f>
        <v>17</v>
      </c>
      <c r="BF16">
        <f>_xlfn.RANK.AVG(Z16,$Z$4:$Z$74,0)</f>
        <v>42</v>
      </c>
      <c r="BG16">
        <f>_xlfn.RANK.AVG(AE16,$AE$4:$AE$74,0)</f>
        <v>52</v>
      </c>
      <c r="BH16">
        <f>($BF$2*BD16)+($BG$2*BE16)+($BH$2*BF16)+($BI$2*BG16)</f>
        <v>26.65</v>
      </c>
      <c r="BJ16">
        <f>_xlfn.RANK.AVG(AH16,$AH$4:$AH$74,0)</f>
        <v>22</v>
      </c>
      <c r="BK16">
        <f>_xlfn.RANK.AVG(AI16,$AI$4:$AI$74,0)</f>
        <v>60</v>
      </c>
      <c r="BL16">
        <f>$BK$2*BJ16+$BL$2*BK16</f>
        <v>42.9</v>
      </c>
      <c r="BM16">
        <f>(1/3)*BC16+(1/3)*BH16+(1/3)*BL16</f>
        <v>28.616666666666667</v>
      </c>
    </row>
    <row r="17" spans="1:65">
      <c r="A17" s="17" t="s">
        <v>284</v>
      </c>
      <c r="B17" s="17" t="s">
        <v>285</v>
      </c>
      <c r="C17" s="18">
        <v>163945594753.94</v>
      </c>
      <c r="D17" s="14">
        <v>227.69000244140625</v>
      </c>
      <c r="E17" s="14">
        <v>20.311328887939453</v>
      </c>
      <c r="F17" s="14">
        <v>21.928055879766074</v>
      </c>
      <c r="G17" s="14">
        <v>67363998720</v>
      </c>
      <c r="H17" s="14">
        <v>11.230000257492065</v>
      </c>
      <c r="I17" s="16" t="s">
        <v>19</v>
      </c>
      <c r="J17" s="16" t="s">
        <v>56</v>
      </c>
      <c r="K17" s="15">
        <v>26.498999999999999</v>
      </c>
      <c r="L17" s="15">
        <v>103.015</v>
      </c>
      <c r="M17" s="15" t="s">
        <v>18</v>
      </c>
      <c r="N17" s="16" t="s">
        <v>118</v>
      </c>
      <c r="O17" s="15" t="s">
        <v>18</v>
      </c>
      <c r="P17" s="15" t="s">
        <v>18</v>
      </c>
      <c r="Q17" s="15" t="s">
        <v>167</v>
      </c>
      <c r="R17" s="15">
        <v>6.6814017295837402</v>
      </c>
      <c r="S17" s="16" t="s">
        <v>18</v>
      </c>
      <c r="T17" s="16" t="s">
        <v>18</v>
      </c>
      <c r="U17" s="16" t="s">
        <v>18</v>
      </c>
      <c r="V17" s="16" t="s">
        <v>18</v>
      </c>
      <c r="W17" s="16">
        <v>14</v>
      </c>
      <c r="X17" s="16">
        <v>92.857101440429688</v>
      </c>
      <c r="Y17" s="16">
        <v>63.428600311279297</v>
      </c>
      <c r="Z17" s="16">
        <v>28.571399688720703</v>
      </c>
      <c r="AA17" s="16">
        <v>75</v>
      </c>
      <c r="AB17" s="16">
        <v>7.8060641288757324</v>
      </c>
      <c r="AC17" s="16">
        <v>7.4064068794250488</v>
      </c>
      <c r="AD17" s="16">
        <v>7.227391242980957</v>
      </c>
      <c r="AE17" s="16">
        <v>9.2243747711181641</v>
      </c>
      <c r="AF17" s="16">
        <v>0</v>
      </c>
      <c r="AG17" s="16" t="s">
        <v>167</v>
      </c>
      <c r="AH17" s="16">
        <v>7.7749199867248535</v>
      </c>
      <c r="AI17" s="16">
        <v>2</v>
      </c>
      <c r="AJ17" s="16">
        <v>0</v>
      </c>
      <c r="AK17" s="16" t="s">
        <v>167</v>
      </c>
      <c r="AL17" s="16" t="s">
        <v>18</v>
      </c>
      <c r="AM17" s="16" t="s">
        <v>18</v>
      </c>
      <c r="AN17" s="16">
        <v>53.200000762939453</v>
      </c>
      <c r="AO17" s="16" t="s">
        <v>18</v>
      </c>
      <c r="AP17" s="16" t="s">
        <v>18</v>
      </c>
      <c r="AQ17" s="16" t="s">
        <v>18</v>
      </c>
      <c r="AR17" s="16" t="s">
        <v>18</v>
      </c>
      <c r="AS17" s="16" t="s">
        <v>67</v>
      </c>
      <c r="AT17" s="16" t="s">
        <v>18</v>
      </c>
      <c r="AU17" s="16">
        <v>80</v>
      </c>
      <c r="AV17" s="16">
        <v>9</v>
      </c>
      <c r="AW17" s="16" t="s">
        <v>18</v>
      </c>
      <c r="AX17" s="34">
        <f>K17+L17</f>
        <v>129.51400000000001</v>
      </c>
      <c r="AY17">
        <f>_xlfn.RANK.AVG(AX17,$AX$4:$AX$74,1)</f>
        <v>56</v>
      </c>
      <c r="AZ17">
        <f>_xlfn.RANK.AVG(R17,$R$4:$R$74,0)</f>
        <v>10</v>
      </c>
      <c r="BA17">
        <f>IF(U17=$AZ$2,1,0)</f>
        <v>0</v>
      </c>
      <c r="BC17">
        <f>($BB$2*AY17)+($BC$2*AZ17)+($BD$2*-BA17)</f>
        <v>25.400000000000002</v>
      </c>
      <c r="BD17">
        <f>_xlfn.RANK.AVG(AC17,$AC$4:$AC$74,0)</f>
        <v>52</v>
      </c>
      <c r="BE17">
        <f>_xlfn.RANK.AVG(AB17,$AB$4:$AB$74,0)</f>
        <v>18</v>
      </c>
      <c r="BF17">
        <f>_xlfn.RANK.AVG(Z17,$Z$4:$Z$74,0)</f>
        <v>54.5</v>
      </c>
      <c r="BG17">
        <f>_xlfn.RANK.AVG(AE17,$AE$4:$AE$74,0)</f>
        <v>12</v>
      </c>
      <c r="BH17">
        <f>($BF$2*BD17)+($BG$2*BE17)+($BH$2*BF17)+($BI$2*BG17)</f>
        <v>36.125</v>
      </c>
      <c r="BJ17">
        <f>_xlfn.RANK.AVG(AH17,$AH$4:$AH$74,0)</f>
        <v>4</v>
      </c>
      <c r="BK17">
        <f>_xlfn.RANK.AVG(AI17,$AI$4:$AI$74,0)</f>
        <v>44.5</v>
      </c>
      <c r="BL17">
        <f>$BK$2*BJ17+$BL$2*BK17</f>
        <v>26.275000000000002</v>
      </c>
      <c r="BM17">
        <f>(1/3)*BC17+(1/3)*BH17+(1/3)*BL17</f>
        <v>29.266666666666666</v>
      </c>
    </row>
    <row r="18" spans="1:65">
      <c r="A18" s="17" t="s">
        <v>426</v>
      </c>
      <c r="B18" s="17" t="s">
        <v>427</v>
      </c>
      <c r="C18" s="18">
        <v>77510504547.949997</v>
      </c>
      <c r="D18" s="14">
        <v>215.28999328613281</v>
      </c>
      <c r="E18" s="14">
        <v>24.778470993041992</v>
      </c>
      <c r="F18" s="14">
        <v>2.7775236328109632</v>
      </c>
      <c r="G18" s="14">
        <v>5578899840</v>
      </c>
      <c r="H18" s="14">
        <v>8.8700001239776611</v>
      </c>
      <c r="I18" s="16" t="s">
        <v>19</v>
      </c>
      <c r="J18" s="16" t="s">
        <v>24</v>
      </c>
      <c r="K18" s="15">
        <v>0.27500000000000002</v>
      </c>
      <c r="L18" s="15">
        <v>20.812000000000001</v>
      </c>
      <c r="M18" s="15">
        <v>120.1</v>
      </c>
      <c r="N18" s="16" t="s">
        <v>118</v>
      </c>
      <c r="O18" s="15" t="s">
        <v>18</v>
      </c>
      <c r="P18" s="15" t="s">
        <v>18</v>
      </c>
      <c r="Q18" s="15" t="s">
        <v>167</v>
      </c>
      <c r="R18" s="15">
        <v>7.4879641532897949</v>
      </c>
      <c r="S18" s="16" t="s">
        <v>18</v>
      </c>
      <c r="T18" s="16" t="s">
        <v>18</v>
      </c>
      <c r="U18" s="16" t="s">
        <v>18</v>
      </c>
      <c r="V18" s="16" t="s">
        <v>18</v>
      </c>
      <c r="W18" s="16">
        <v>23</v>
      </c>
      <c r="X18" s="16">
        <v>86.956497192382813</v>
      </c>
      <c r="Y18" s="16">
        <v>64.521697998046875</v>
      </c>
      <c r="Z18" s="16">
        <v>26.086999893188477</v>
      </c>
      <c r="AA18" s="16">
        <v>75</v>
      </c>
      <c r="AB18" s="16">
        <v>5.3923802375793457</v>
      </c>
      <c r="AC18" s="16">
        <v>5.0456256866455078</v>
      </c>
      <c r="AD18" s="16">
        <v>4.1762065887451172</v>
      </c>
      <c r="AE18" s="16">
        <v>8.6799659729003906</v>
      </c>
      <c r="AF18" s="16" t="s">
        <v>167</v>
      </c>
      <c r="AG18" s="16" t="s">
        <v>167</v>
      </c>
      <c r="AH18" s="16">
        <v>4.7973847389221191</v>
      </c>
      <c r="AI18" s="16">
        <v>10</v>
      </c>
      <c r="AJ18" s="16" t="s">
        <v>167</v>
      </c>
      <c r="AK18" s="16" t="s">
        <v>167</v>
      </c>
      <c r="AL18" s="16" t="s">
        <v>18</v>
      </c>
      <c r="AM18" s="16" t="s">
        <v>18</v>
      </c>
      <c r="AN18" s="16" t="s">
        <v>18</v>
      </c>
      <c r="AO18" s="16" t="s">
        <v>18</v>
      </c>
      <c r="AP18" s="16" t="s">
        <v>18</v>
      </c>
      <c r="AQ18" s="16" t="s">
        <v>18</v>
      </c>
      <c r="AR18" s="16" t="s">
        <v>18</v>
      </c>
      <c r="AS18" s="16" t="s">
        <v>69</v>
      </c>
      <c r="AT18" s="16" t="s">
        <v>18</v>
      </c>
      <c r="AU18" s="16">
        <v>84</v>
      </c>
      <c r="AV18" s="16">
        <v>10</v>
      </c>
      <c r="AW18" s="16" t="s">
        <v>18</v>
      </c>
      <c r="AX18" s="34">
        <f>K18+L18</f>
        <v>21.087</v>
      </c>
      <c r="AY18">
        <f>_xlfn.RANK.AVG(AX18,$AX$4:$AX$74,1)</f>
        <v>16</v>
      </c>
      <c r="AZ18">
        <f>_xlfn.RANK.AVG(R18,$R$4:$R$74,0)</f>
        <v>8</v>
      </c>
      <c r="BA18">
        <f>IF(U18=$AZ$2,1,0)</f>
        <v>0</v>
      </c>
      <c r="BC18">
        <f>($BB$2*AY18)+($BC$2*AZ18)+($BD$2*-BA18)</f>
        <v>8.8000000000000007</v>
      </c>
      <c r="BD18">
        <f>_xlfn.RANK.AVG(AC18,$AC$4:$AC$74,0)</f>
        <v>68</v>
      </c>
      <c r="BE18">
        <f>_xlfn.RANK.AVG(AB18,$AB$4:$AB$74,0)</f>
        <v>65</v>
      </c>
      <c r="BF18">
        <f>_xlfn.RANK.AVG(Z18,$Z$4:$Z$74,0)</f>
        <v>61</v>
      </c>
      <c r="BG18">
        <f>_xlfn.RANK.AVG(AE18,$AE$4:$AE$74,0)</f>
        <v>35</v>
      </c>
      <c r="BH18">
        <f>($BF$2*BD18)+($BG$2*BE18)+($BH$2*BF18)+($BI$2*BG18)</f>
        <v>58.9</v>
      </c>
      <c r="BJ18">
        <f>_xlfn.RANK.AVG(AH18,$AH$4:$AH$74,0)</f>
        <v>43</v>
      </c>
      <c r="BK18">
        <f>_xlfn.RANK.AVG(AI18,$AI$4:$AI$74,0)</f>
        <v>2</v>
      </c>
      <c r="BL18">
        <f>$BK$2*BJ18+$BL$2*BK18</f>
        <v>20.450000000000003</v>
      </c>
      <c r="BM18">
        <f>(1/3)*BC18+(1/3)*BH18+(1/3)*BL18</f>
        <v>29.383333333333333</v>
      </c>
    </row>
    <row r="19" spans="1:65">
      <c r="A19" s="27" t="s">
        <v>1179</v>
      </c>
      <c r="B19" s="27" t="s">
        <v>1180</v>
      </c>
      <c r="C19" s="28">
        <v>8302502652.749999</v>
      </c>
      <c r="D19" s="29">
        <v>219.25</v>
      </c>
      <c r="E19" s="29">
        <v>32.007297515869141</v>
      </c>
      <c r="F19" s="29">
        <v>-24.879745006296627</v>
      </c>
      <c r="G19" s="29">
        <v>752546992</v>
      </c>
      <c r="H19" s="29">
        <v>6.880000114440918</v>
      </c>
      <c r="I19" s="29" t="s">
        <v>19</v>
      </c>
      <c r="J19" s="29" t="s">
        <v>24</v>
      </c>
      <c r="K19" s="30">
        <v>0.192</v>
      </c>
      <c r="L19" s="30">
        <v>1.0900000000000001</v>
      </c>
      <c r="M19" s="30">
        <v>0.68100000000000005</v>
      </c>
      <c r="N19" s="26" t="s">
        <v>118</v>
      </c>
      <c r="O19" s="30" t="s">
        <v>18</v>
      </c>
      <c r="P19" s="30" t="s">
        <v>18</v>
      </c>
      <c r="Q19" s="30" t="s">
        <v>167</v>
      </c>
      <c r="R19" s="30">
        <v>5.1039242744445801</v>
      </c>
      <c r="S19" s="26" t="s">
        <v>18</v>
      </c>
      <c r="T19" s="26" t="s">
        <v>18</v>
      </c>
      <c r="U19" s="26" t="s">
        <v>18</v>
      </c>
      <c r="V19" s="26" t="s">
        <v>18</v>
      </c>
      <c r="W19" s="26">
        <v>13</v>
      </c>
      <c r="X19" s="26" t="s">
        <v>18</v>
      </c>
      <c r="Y19" s="26">
        <v>61.692298889160156</v>
      </c>
      <c r="Z19" s="26">
        <v>30.769199371337891</v>
      </c>
      <c r="AA19" s="26" t="s">
        <v>18</v>
      </c>
      <c r="AB19" s="26">
        <v>6.4154858589172363</v>
      </c>
      <c r="AC19" s="26">
        <v>8.5708284378051758</v>
      </c>
      <c r="AD19" s="26">
        <v>7.5624175071716309</v>
      </c>
      <c r="AE19" s="26">
        <v>8.3075752258300781</v>
      </c>
      <c r="AF19" s="26" t="s">
        <v>167</v>
      </c>
      <c r="AG19" s="26" t="s">
        <v>167</v>
      </c>
      <c r="AH19" s="26">
        <v>4.7351431846618652</v>
      </c>
      <c r="AI19" s="26">
        <v>1.7834701538085938</v>
      </c>
      <c r="AJ19" s="26" t="s">
        <v>167</v>
      </c>
      <c r="AK19" s="26" t="s">
        <v>167</v>
      </c>
      <c r="AL19" s="26" t="s">
        <v>18</v>
      </c>
      <c r="AM19" s="26" t="s">
        <v>18</v>
      </c>
      <c r="AN19" s="26">
        <v>27.600000381469727</v>
      </c>
      <c r="AO19" s="26">
        <v>0</v>
      </c>
      <c r="AP19" s="26" t="s">
        <v>18</v>
      </c>
      <c r="AQ19" s="26" t="s">
        <v>18</v>
      </c>
      <c r="AR19" s="26" t="s">
        <v>18</v>
      </c>
      <c r="AS19" s="26" t="s">
        <v>67</v>
      </c>
      <c r="AT19" s="26" t="s">
        <v>18</v>
      </c>
      <c r="AU19" s="26">
        <v>81</v>
      </c>
      <c r="AV19" s="26">
        <v>2</v>
      </c>
      <c r="AW19" s="26" t="s">
        <v>18</v>
      </c>
      <c r="AX19" s="34">
        <f>K19+L19</f>
        <v>1.282</v>
      </c>
      <c r="AY19">
        <f>_xlfn.RANK.AVG(AX19,$AX$4:$AX$74,1)</f>
        <v>1</v>
      </c>
      <c r="AZ19">
        <f>_xlfn.RANK.AVG(R19,$R$4:$R$74,0)</f>
        <v>18</v>
      </c>
      <c r="BA19">
        <f>IF(U19=$AZ$2,1,0)</f>
        <v>0</v>
      </c>
      <c r="BC19">
        <f>($BB$2*AY19)+($BC$2*AZ19)+($BD$2*-BA19)</f>
        <v>5.8</v>
      </c>
      <c r="BD19">
        <f>_xlfn.RANK.AVG(AC19,$AC$4:$AC$74,0)</f>
        <v>21</v>
      </c>
      <c r="BE19">
        <f>_xlfn.RANK.AVG(AB19,$AB$4:$AB$74,0)</f>
        <v>48</v>
      </c>
      <c r="BF19">
        <f>_xlfn.RANK.AVG(Z19,$Z$4:$Z$74,0)</f>
        <v>42</v>
      </c>
      <c r="BG19">
        <f>_xlfn.RANK.AVG(AE19,$AE$4:$AE$74,0)</f>
        <v>58</v>
      </c>
      <c r="BH19">
        <f>($BF$2*BD19)+($BG$2*BE19)+($BH$2*BF19)+($BI$2*BG19)</f>
        <v>40.400000000000006</v>
      </c>
      <c r="BJ19">
        <f>_xlfn.RANK.AVG(AH19,$AH$4:$AH$74,0)</f>
        <v>45</v>
      </c>
      <c r="BK19">
        <f>_xlfn.RANK.AVG(AI19,$AI$4:$AI$74,0)</f>
        <v>58</v>
      </c>
      <c r="BL19">
        <f>$BK$2*BJ19+$BL$2*BK19</f>
        <v>52.150000000000006</v>
      </c>
      <c r="BM19">
        <f>(1/3)*BC19+(1/3)*BH19+(1/3)*BL19</f>
        <v>32.783333333333331</v>
      </c>
    </row>
    <row r="20" spans="1:65">
      <c r="A20" s="17" t="s">
        <v>225</v>
      </c>
      <c r="B20" s="17" t="s">
        <v>226</v>
      </c>
      <c r="C20" s="18">
        <v>299213026177.91998</v>
      </c>
      <c r="D20" s="14">
        <v>37.919998168945313</v>
      </c>
      <c r="E20" s="14">
        <v>12.062314987182617</v>
      </c>
      <c r="F20" s="14">
        <v>13.405524373774025</v>
      </c>
      <c r="G20" s="14">
        <v>171911995392</v>
      </c>
      <c r="H20" s="14">
        <v>3.1000000238418579</v>
      </c>
      <c r="I20" s="16" t="s">
        <v>19</v>
      </c>
      <c r="J20" s="16" t="s">
        <v>20</v>
      </c>
      <c r="K20" s="15">
        <v>82.905000000000001</v>
      </c>
      <c r="L20" s="15">
        <v>866.52099999999996</v>
      </c>
      <c r="M20" s="15" t="s">
        <v>18</v>
      </c>
      <c r="N20" s="16" t="s">
        <v>118</v>
      </c>
      <c r="O20" s="15" t="s">
        <v>18</v>
      </c>
      <c r="P20" s="15" t="s">
        <v>18</v>
      </c>
      <c r="Q20" s="15" t="s">
        <v>167</v>
      </c>
      <c r="R20" s="15" t="s">
        <v>167</v>
      </c>
      <c r="S20" s="16" t="s">
        <v>114</v>
      </c>
      <c r="T20" s="16" t="s">
        <v>18</v>
      </c>
      <c r="U20" s="16" t="s">
        <v>18</v>
      </c>
      <c r="V20" s="16" t="s">
        <v>18</v>
      </c>
      <c r="W20" s="16">
        <v>13</v>
      </c>
      <c r="X20" s="16">
        <v>92.307701110839844</v>
      </c>
      <c r="Y20" s="16">
        <v>68.307701110839844</v>
      </c>
      <c r="Z20" s="16">
        <v>38.461498260498047</v>
      </c>
      <c r="AA20" s="16">
        <v>75</v>
      </c>
      <c r="AB20" s="16">
        <v>6.4487619400024414</v>
      </c>
      <c r="AC20" s="16">
        <v>5.5718135833740234</v>
      </c>
      <c r="AD20" s="16">
        <v>8.3736553192138672</v>
      </c>
      <c r="AE20" s="16">
        <v>8.1860599517822266</v>
      </c>
      <c r="AF20" s="16" t="s">
        <v>167</v>
      </c>
      <c r="AG20" s="16" t="s">
        <v>167</v>
      </c>
      <c r="AH20" s="16">
        <v>7.0071945190429688</v>
      </c>
      <c r="AI20" s="16">
        <v>3</v>
      </c>
      <c r="AJ20" s="16">
        <v>0</v>
      </c>
      <c r="AK20" s="16" t="s">
        <v>167</v>
      </c>
      <c r="AL20" s="16">
        <v>8</v>
      </c>
      <c r="AM20" s="16">
        <v>0.82</v>
      </c>
      <c r="AN20" s="16">
        <v>50</v>
      </c>
      <c r="AO20" s="16">
        <v>0</v>
      </c>
      <c r="AP20" s="16" t="s">
        <v>18</v>
      </c>
      <c r="AQ20" s="16" t="s">
        <v>114</v>
      </c>
      <c r="AR20" s="16" t="s">
        <v>18</v>
      </c>
      <c r="AS20" s="16" t="s">
        <v>66</v>
      </c>
      <c r="AT20" s="16" t="s">
        <v>18</v>
      </c>
      <c r="AU20" s="16">
        <v>82</v>
      </c>
      <c r="AV20" s="16">
        <v>7</v>
      </c>
      <c r="AW20" s="16" t="s">
        <v>18</v>
      </c>
      <c r="AX20" s="34">
        <f>K20+L20</f>
        <v>949.42599999999993</v>
      </c>
      <c r="AY20">
        <f>_xlfn.RANK.AVG(AX20,$AX$4:$AX$74,1)</f>
        <v>69</v>
      </c>
      <c r="AZ20">
        <v>19</v>
      </c>
      <c r="BA20">
        <f>IF(U20=$AZ$2,1,0)</f>
        <v>0</v>
      </c>
      <c r="BC20">
        <f>($BB$2*AY20)+($BC$2*AZ20)+($BD$2*-BA20)</f>
        <v>33.300000000000004</v>
      </c>
      <c r="BD20">
        <f>_xlfn.RANK.AVG(AC20,$AC$4:$AC$74,0)</f>
        <v>66</v>
      </c>
      <c r="BE20">
        <f>_xlfn.RANK.AVG(AB20,$AB$4:$AB$74,0)</f>
        <v>47</v>
      </c>
      <c r="BF20">
        <f>_xlfn.RANK.AVG(Z20,$Z$4:$Z$74,0)</f>
        <v>16.5</v>
      </c>
      <c r="BG20">
        <f>_xlfn.RANK.AVG(AE20,$AE$4:$AE$74,0)</f>
        <v>60</v>
      </c>
      <c r="BH20">
        <f>($BF$2*BD20)+($BG$2*BE20)+($BH$2*BF20)+($BI$2*BG20)</f>
        <v>47.674999999999997</v>
      </c>
      <c r="BJ20">
        <f>_xlfn.RANK.AVG(AH20,$AH$4:$AH$74,0)</f>
        <v>12</v>
      </c>
      <c r="BK20">
        <f>_xlfn.RANK.AVG(AI20,$AI$4:$AI$74,0)</f>
        <v>27</v>
      </c>
      <c r="BL20">
        <f>$BK$2*BJ20+$BL$2*BK20</f>
        <v>20.25</v>
      </c>
      <c r="BM20">
        <f>(1/3)*BC20+(1/3)*BH20+(1/3)*BL20</f>
        <v>33.741666666666667</v>
      </c>
    </row>
    <row r="21" spans="1:65">
      <c r="A21" s="27" t="s">
        <v>621</v>
      </c>
      <c r="B21" s="27" t="s">
        <v>622</v>
      </c>
      <c r="C21" s="28">
        <v>42762228296.480003</v>
      </c>
      <c r="D21" s="29">
        <v>74.180000305175781</v>
      </c>
      <c r="E21" s="29">
        <v>34.920166015625</v>
      </c>
      <c r="F21" s="29">
        <v>24.132154644923688</v>
      </c>
      <c r="G21" s="29">
        <v>12255000064</v>
      </c>
      <c r="H21" s="29">
        <v>-11.230000331997871</v>
      </c>
      <c r="I21" s="29" t="s">
        <v>19</v>
      </c>
      <c r="J21" s="29" t="s">
        <v>120</v>
      </c>
      <c r="K21" s="30">
        <v>9.8010000000000002</v>
      </c>
      <c r="L21" s="30">
        <v>57.634</v>
      </c>
      <c r="M21" s="30">
        <v>297.27</v>
      </c>
      <c r="N21" s="26" t="s">
        <v>118</v>
      </c>
      <c r="O21" s="30" t="s">
        <v>18</v>
      </c>
      <c r="P21" s="30" t="s">
        <v>18</v>
      </c>
      <c r="Q21" s="30" t="s">
        <v>167</v>
      </c>
      <c r="R21" s="30">
        <v>4.4610676765441895</v>
      </c>
      <c r="S21" s="26" t="s">
        <v>18</v>
      </c>
      <c r="T21" s="26" t="s">
        <v>18</v>
      </c>
      <c r="U21" s="26" t="s">
        <v>114</v>
      </c>
      <c r="V21" s="26" t="s">
        <v>18</v>
      </c>
      <c r="W21" s="26">
        <v>12</v>
      </c>
      <c r="X21" s="26" t="s">
        <v>18</v>
      </c>
      <c r="Y21" s="26">
        <v>65.25</v>
      </c>
      <c r="Z21" s="26">
        <v>33.333301544189453</v>
      </c>
      <c r="AA21" s="26" t="s">
        <v>18</v>
      </c>
      <c r="AB21" s="26">
        <v>7.8653035163879395</v>
      </c>
      <c r="AC21" s="26">
        <v>8.0821247100830078</v>
      </c>
      <c r="AD21" s="26">
        <v>5.4861712455749512</v>
      </c>
      <c r="AE21" s="26">
        <v>9.1857357025146484</v>
      </c>
      <c r="AF21" s="26" t="s">
        <v>167</v>
      </c>
      <c r="AG21" s="26" t="s">
        <v>167</v>
      </c>
      <c r="AH21" s="26">
        <v>4.572537899017334</v>
      </c>
      <c r="AI21" s="26">
        <v>0.7653312087059021</v>
      </c>
      <c r="AJ21" s="26" t="s">
        <v>167</v>
      </c>
      <c r="AK21" s="26" t="s">
        <v>167</v>
      </c>
      <c r="AL21" s="26" t="s">
        <v>18</v>
      </c>
      <c r="AM21" s="26" t="s">
        <v>18</v>
      </c>
      <c r="AN21" s="26" t="s">
        <v>18</v>
      </c>
      <c r="AO21" s="26">
        <v>16.659999847412109</v>
      </c>
      <c r="AP21" s="26" t="s">
        <v>18</v>
      </c>
      <c r="AQ21" s="26" t="s">
        <v>18</v>
      </c>
      <c r="AR21" s="26" t="s">
        <v>18</v>
      </c>
      <c r="AS21" s="26" t="s">
        <v>67</v>
      </c>
      <c r="AT21" s="26" t="s">
        <v>18</v>
      </c>
      <c r="AU21" s="26">
        <v>88</v>
      </c>
      <c r="AV21" s="26">
        <v>5</v>
      </c>
      <c r="AW21" s="26" t="s">
        <v>18</v>
      </c>
      <c r="AX21" s="34">
        <f>K21+L21</f>
        <v>67.435000000000002</v>
      </c>
      <c r="AY21">
        <f>_xlfn.RANK.AVG(AX21,$AX$4:$AX$74,1)</f>
        <v>44</v>
      </c>
      <c r="AZ21">
        <f>_xlfn.RANK.AVG(R21,$R$4:$R$74,0)</f>
        <v>21</v>
      </c>
      <c r="BA21">
        <f>IF(U21=$AZ$2,1,0)</f>
        <v>1</v>
      </c>
      <c r="BC21">
        <f>($BB$2*AY21)+($BC$2*AZ21)+($BD$2*-BA21)</f>
        <v>23.6</v>
      </c>
      <c r="BD21">
        <f>_xlfn.RANK.AVG(AC21,$AC$4:$AC$74,0)</f>
        <v>34</v>
      </c>
      <c r="BE21">
        <f>_xlfn.RANK.AVG(AB21,$AB$4:$AB$74,0)</f>
        <v>15</v>
      </c>
      <c r="BF21">
        <f>_xlfn.RANK.AVG(Z21,$Z$4:$Z$74,0)</f>
        <v>31.5</v>
      </c>
      <c r="BG21">
        <f>_xlfn.RANK.AVG(AE21,$AE$4:$AE$74,0)</f>
        <v>13</v>
      </c>
      <c r="BH21">
        <f>($BF$2*BD21)+($BG$2*BE21)+($BH$2*BF21)+($BI$2*BG21)</f>
        <v>24.425000000000001</v>
      </c>
      <c r="BJ21">
        <f>_xlfn.RANK.AVG(AH21,$AH$4:$AH$74,0)</f>
        <v>49</v>
      </c>
      <c r="BK21">
        <f>_xlfn.RANK.AVG(AI21,$AI$4:$AI$74,0)</f>
        <v>64</v>
      </c>
      <c r="BL21">
        <f>$BK$2*BJ21+$BL$2*BK21</f>
        <v>57.25</v>
      </c>
      <c r="BM21">
        <f>(1/3)*BC21+(1/3)*BH21+(1/3)*BL21</f>
        <v>35.091666666666669</v>
      </c>
    </row>
    <row r="22" spans="1:65">
      <c r="A22" s="27" t="s">
        <v>811</v>
      </c>
      <c r="B22" s="27" t="s">
        <v>812</v>
      </c>
      <c r="C22" s="28">
        <v>25019095087.020004</v>
      </c>
      <c r="D22" s="29">
        <v>87.540000915527344</v>
      </c>
      <c r="E22" s="29">
        <v>32.129745483398438</v>
      </c>
      <c r="F22" s="29">
        <v>23.310775520205308</v>
      </c>
      <c r="G22" s="29">
        <v>4257199936</v>
      </c>
      <c r="H22" s="29">
        <v>3.0600000023841858</v>
      </c>
      <c r="I22" s="29" t="s">
        <v>19</v>
      </c>
      <c r="J22" s="29" t="s">
        <v>43</v>
      </c>
      <c r="K22" s="30">
        <v>65.617000000000004</v>
      </c>
      <c r="L22" s="30">
        <v>19.898</v>
      </c>
      <c r="M22" s="30" t="s">
        <v>18</v>
      </c>
      <c r="N22" s="26" t="s">
        <v>118</v>
      </c>
      <c r="O22" s="30" t="s">
        <v>18</v>
      </c>
      <c r="P22" s="30" t="s">
        <v>18</v>
      </c>
      <c r="Q22" s="30" t="s">
        <v>167</v>
      </c>
      <c r="R22" s="30">
        <v>0</v>
      </c>
      <c r="S22" s="26" t="s">
        <v>18</v>
      </c>
      <c r="T22" s="26" t="s">
        <v>18</v>
      </c>
      <c r="U22" s="26" t="s">
        <v>18</v>
      </c>
      <c r="V22" s="26" t="s">
        <v>18</v>
      </c>
      <c r="W22" s="26">
        <v>15</v>
      </c>
      <c r="X22" s="26" t="s">
        <v>18</v>
      </c>
      <c r="Y22" s="26">
        <v>66.733299255371094</v>
      </c>
      <c r="Z22" s="26">
        <v>20</v>
      </c>
      <c r="AA22" s="26" t="s">
        <v>18</v>
      </c>
      <c r="AB22" s="26">
        <v>4.4283413887023926</v>
      </c>
      <c r="AC22" s="26">
        <v>8.6719913482666016</v>
      </c>
      <c r="AD22" s="26">
        <v>5.6643567085266113</v>
      </c>
      <c r="AE22" s="26">
        <v>8.9529047012329102</v>
      </c>
      <c r="AF22" s="26" t="s">
        <v>167</v>
      </c>
      <c r="AG22" s="26" t="s">
        <v>167</v>
      </c>
      <c r="AH22" s="26">
        <v>0.55308675765991211</v>
      </c>
      <c r="AI22" s="26">
        <v>9.8142414093017578</v>
      </c>
      <c r="AJ22" s="26">
        <v>0</v>
      </c>
      <c r="AK22" s="26" t="s">
        <v>167</v>
      </c>
      <c r="AL22" s="26" t="s">
        <v>18</v>
      </c>
      <c r="AM22" s="26" t="s">
        <v>18</v>
      </c>
      <c r="AN22" s="26" t="s">
        <v>18</v>
      </c>
      <c r="AO22" s="26">
        <v>0</v>
      </c>
      <c r="AP22" s="26" t="s">
        <v>18</v>
      </c>
      <c r="AQ22" s="26" t="s">
        <v>18</v>
      </c>
      <c r="AR22" s="26" t="s">
        <v>18</v>
      </c>
      <c r="AS22" s="26" t="s">
        <v>69</v>
      </c>
      <c r="AT22" s="26" t="s">
        <v>18</v>
      </c>
      <c r="AU22" s="26">
        <v>32</v>
      </c>
      <c r="AV22" s="26">
        <v>8</v>
      </c>
      <c r="AW22" s="26" t="s">
        <v>18</v>
      </c>
      <c r="AX22" s="34">
        <f>K22+L22</f>
        <v>85.515000000000001</v>
      </c>
      <c r="AY22">
        <f>_xlfn.RANK.AVG(AX22,$AX$4:$AX$74,1)</f>
        <v>49</v>
      </c>
      <c r="AZ22">
        <f>_xlfn.RANK.AVG(R22,$R$4:$R$74,0)</f>
        <v>25.5</v>
      </c>
      <c r="BA22">
        <f>IF(U22=$AZ$2,1,0)</f>
        <v>0</v>
      </c>
      <c r="BC22">
        <f>($BB$2*AY22)+($BC$2*AZ22)+($BD$2*-BA22)</f>
        <v>27.25</v>
      </c>
      <c r="BD22">
        <f>_xlfn.RANK.AVG(AC22,$AC$4:$AC$74,0)</f>
        <v>18</v>
      </c>
      <c r="BE22">
        <f>_xlfn.RANK.AVG(AB22,$AB$4:$AB$74,0)</f>
        <v>70</v>
      </c>
      <c r="BF22">
        <f>_xlfn.RANK.AVG(Z22,$Z$4:$Z$74,0)</f>
        <v>69</v>
      </c>
      <c r="BG22">
        <f>_xlfn.RANK.AVG(AE22,$AE$4:$AE$74,0)</f>
        <v>19</v>
      </c>
      <c r="BH22">
        <f>($BF$2*BD22)+($BG$2*BE22)+($BH$2*BF22)+($BI$2*BG22)</f>
        <v>43.949999999999996</v>
      </c>
      <c r="BJ22">
        <f>_xlfn.RANK.AVG(AH22,$AH$4:$AH$74,0)</f>
        <v>70</v>
      </c>
      <c r="BK22">
        <f>_xlfn.RANK.AVG(AI22,$AI$4:$AI$74,0)</f>
        <v>6.5</v>
      </c>
      <c r="BL22">
        <f>$BK$2*BJ22+$BL$2*BK22</f>
        <v>35.075000000000003</v>
      </c>
      <c r="BM22">
        <f>(1/3)*BC22+(1/3)*BH22+(1/3)*BL22</f>
        <v>35.424999999999997</v>
      </c>
    </row>
    <row r="23" spans="1:65">
      <c r="A23" s="17" t="s">
        <v>526</v>
      </c>
      <c r="B23" s="17" t="s">
        <v>527</v>
      </c>
      <c r="C23" s="18">
        <v>54208672000</v>
      </c>
      <c r="D23" s="14">
        <v>250.03999328613281</v>
      </c>
      <c r="E23" s="14">
        <v>35.651496887207031</v>
      </c>
      <c r="F23" s="14">
        <v>11.461677504735214</v>
      </c>
      <c r="G23" s="14">
        <v>10071899904</v>
      </c>
      <c r="H23" s="14">
        <v>4.5299999415874481</v>
      </c>
      <c r="I23" s="16" t="s">
        <v>19</v>
      </c>
      <c r="J23" s="16" t="s">
        <v>43</v>
      </c>
      <c r="K23" s="15">
        <v>3.625</v>
      </c>
      <c r="L23" s="15">
        <v>47.176000000000002</v>
      </c>
      <c r="M23" s="15" t="s">
        <v>18</v>
      </c>
      <c r="N23" s="16" t="s">
        <v>118</v>
      </c>
      <c r="O23" s="15" t="s">
        <v>18</v>
      </c>
      <c r="P23" s="15" t="s">
        <v>18</v>
      </c>
      <c r="Q23" s="15" t="s">
        <v>167</v>
      </c>
      <c r="R23" s="15">
        <v>5.9244604110717773</v>
      </c>
      <c r="S23" s="16" t="s">
        <v>18</v>
      </c>
      <c r="T23" s="16" t="s">
        <v>18</v>
      </c>
      <c r="U23" s="16" t="s">
        <v>114</v>
      </c>
      <c r="V23" s="16" t="s">
        <v>18</v>
      </c>
      <c r="W23" s="16">
        <v>10</v>
      </c>
      <c r="X23" s="16" t="s">
        <v>18</v>
      </c>
      <c r="Y23" s="16">
        <v>67.800003051757813</v>
      </c>
      <c r="Z23" s="16">
        <v>30</v>
      </c>
      <c r="AA23" s="16" t="s">
        <v>18</v>
      </c>
      <c r="AB23" s="16">
        <v>5.6575427055358887</v>
      </c>
      <c r="AC23" s="16">
        <v>8.6905784606933594</v>
      </c>
      <c r="AD23" s="16">
        <v>6.5843110084533691</v>
      </c>
      <c r="AE23" s="16">
        <v>8.0923585891723633</v>
      </c>
      <c r="AF23" s="16" t="s">
        <v>167</v>
      </c>
      <c r="AG23" s="16" t="s">
        <v>167</v>
      </c>
      <c r="AH23" s="16">
        <v>1.3258571624755859</v>
      </c>
      <c r="AI23" s="16">
        <v>3</v>
      </c>
      <c r="AJ23" s="16">
        <v>0</v>
      </c>
      <c r="AK23" s="16" t="s">
        <v>167</v>
      </c>
      <c r="AL23" s="16" t="s">
        <v>18</v>
      </c>
      <c r="AM23" s="16" t="s">
        <v>18</v>
      </c>
      <c r="AN23" s="16">
        <v>58</v>
      </c>
      <c r="AO23" s="16" t="s">
        <v>18</v>
      </c>
      <c r="AP23" s="16" t="s">
        <v>18</v>
      </c>
      <c r="AQ23" s="16" t="s">
        <v>18</v>
      </c>
      <c r="AR23" s="16" t="s">
        <v>18</v>
      </c>
      <c r="AS23" s="16" t="s">
        <v>69</v>
      </c>
      <c r="AT23" s="16" t="s">
        <v>18</v>
      </c>
      <c r="AU23" s="16">
        <v>61</v>
      </c>
      <c r="AV23" s="16">
        <v>6</v>
      </c>
      <c r="AW23" s="16" t="s">
        <v>18</v>
      </c>
      <c r="AX23" s="34">
        <f>K23+L23</f>
        <v>50.801000000000002</v>
      </c>
      <c r="AY23">
        <f>_xlfn.RANK.AVG(AX23,$AX$4:$AX$74,1)</f>
        <v>34</v>
      </c>
      <c r="AZ23">
        <f>_xlfn.RANK.AVG(R23,$R$4:$R$74,0)</f>
        <v>14</v>
      </c>
      <c r="BA23">
        <f>IF(U23=$AZ$2,1,0)</f>
        <v>1</v>
      </c>
      <c r="BC23">
        <f>($BB$2*AY23)+($BC$2*AZ23)+($BD$2*-BA23)</f>
        <v>17.5</v>
      </c>
      <c r="BD23">
        <f>_xlfn.RANK.AVG(AC23,$AC$4:$AC$74,0)</f>
        <v>17</v>
      </c>
      <c r="BE23">
        <f>_xlfn.RANK.AVG(AB23,$AB$4:$AB$74,0)</f>
        <v>62</v>
      </c>
      <c r="BF23">
        <f>_xlfn.RANK.AVG(Z23,$Z$4:$Z$74,0)</f>
        <v>48.5</v>
      </c>
      <c r="BG23">
        <f>_xlfn.RANK.AVG(AE23,$AE$4:$AE$74,0)</f>
        <v>61</v>
      </c>
      <c r="BH23">
        <f>($BF$2*BD23)+($BG$2*BE23)+($BH$2*BF23)+($BI$2*BG23)</f>
        <v>44.925000000000004</v>
      </c>
      <c r="BJ23">
        <f>_xlfn.RANK.AVG(AH23,$AH$4:$AH$74,0)</f>
        <v>66</v>
      </c>
      <c r="BK23">
        <f>_xlfn.RANK.AVG(AI23,$AI$4:$AI$74,0)</f>
        <v>27</v>
      </c>
      <c r="BL23">
        <f>$BK$2*BJ23+$BL$2*BK23</f>
        <v>44.55</v>
      </c>
      <c r="BM23">
        <f>(1/3)*BC23+(1/3)*BH23+(1/3)*BL23</f>
        <v>35.658333333333331</v>
      </c>
    </row>
    <row r="24" spans="1:65">
      <c r="A24" s="17" t="s">
        <v>446</v>
      </c>
      <c r="B24" s="17" t="s">
        <v>447</v>
      </c>
      <c r="C24" s="18">
        <v>71795987469.360001</v>
      </c>
      <c r="D24" s="14">
        <v>66.989997863769531</v>
      </c>
      <c r="E24" s="14">
        <v>18.170991897583008</v>
      </c>
      <c r="F24" s="14">
        <v>9.0864647943694301</v>
      </c>
      <c r="G24" s="14">
        <v>29770999808</v>
      </c>
      <c r="H24" s="14">
        <v>3.85999995470047</v>
      </c>
      <c r="I24" s="16" t="s">
        <v>19</v>
      </c>
      <c r="J24" s="16" t="s">
        <v>120</v>
      </c>
      <c r="K24" s="15">
        <v>4.4180000000000001</v>
      </c>
      <c r="L24" s="15">
        <v>111.345</v>
      </c>
      <c r="M24" s="15">
        <v>245.374</v>
      </c>
      <c r="N24" s="16" t="s">
        <v>118</v>
      </c>
      <c r="O24" s="15" t="s">
        <v>18</v>
      </c>
      <c r="P24" s="15" t="s">
        <v>18</v>
      </c>
      <c r="Q24" s="15" t="s">
        <v>167</v>
      </c>
      <c r="R24" s="15">
        <v>7.3958334922790527</v>
      </c>
      <c r="S24" s="16" t="s">
        <v>18</v>
      </c>
      <c r="T24" s="16" t="s">
        <v>18</v>
      </c>
      <c r="U24" s="16" t="s">
        <v>114</v>
      </c>
      <c r="V24" s="16" t="s">
        <v>18</v>
      </c>
      <c r="W24" s="16">
        <v>12</v>
      </c>
      <c r="X24" s="16" t="s">
        <v>18</v>
      </c>
      <c r="Y24" s="16">
        <v>61.5</v>
      </c>
      <c r="Z24" s="16">
        <v>33.333301544189453</v>
      </c>
      <c r="AA24" s="16" t="s">
        <v>18</v>
      </c>
      <c r="AB24" s="16">
        <v>7.6137723922729492</v>
      </c>
      <c r="AC24" s="16">
        <v>8.0178089141845703</v>
      </c>
      <c r="AD24" s="16">
        <v>7.9495401382446289</v>
      </c>
      <c r="AE24" s="16">
        <v>8.78558349609375</v>
      </c>
      <c r="AF24" s="16" t="s">
        <v>167</v>
      </c>
      <c r="AG24" s="16" t="s">
        <v>167</v>
      </c>
      <c r="AH24" s="16">
        <v>4.8416557312011719</v>
      </c>
      <c r="AI24" s="16">
        <v>0.7653312087059021</v>
      </c>
      <c r="AJ24" s="16" t="s">
        <v>167</v>
      </c>
      <c r="AK24" s="16" t="s">
        <v>167</v>
      </c>
      <c r="AL24" s="16" t="s">
        <v>18</v>
      </c>
      <c r="AM24" s="16" t="s">
        <v>18</v>
      </c>
      <c r="AN24" s="16">
        <v>43</v>
      </c>
      <c r="AO24" s="16" t="s">
        <v>18</v>
      </c>
      <c r="AP24" s="16" t="s">
        <v>18</v>
      </c>
      <c r="AQ24" s="16" t="s">
        <v>18</v>
      </c>
      <c r="AR24" s="16" t="s">
        <v>18</v>
      </c>
      <c r="AS24" s="16" t="s">
        <v>66</v>
      </c>
      <c r="AT24" s="16" t="s">
        <v>18</v>
      </c>
      <c r="AU24" s="16">
        <v>96</v>
      </c>
      <c r="AV24" s="16">
        <v>6</v>
      </c>
      <c r="AW24" s="16" t="s">
        <v>18</v>
      </c>
      <c r="AX24" s="34">
        <f>K24+L24</f>
        <v>115.76300000000001</v>
      </c>
      <c r="AY24">
        <f>_xlfn.RANK.AVG(AX24,$AX$4:$AX$74,1)</f>
        <v>54</v>
      </c>
      <c r="AZ24">
        <f>_xlfn.RANK.AVG(R24,$R$4:$R$74,0)</f>
        <v>9</v>
      </c>
      <c r="BA24">
        <f>IF(U24=$AZ$2,1,0)</f>
        <v>1</v>
      </c>
      <c r="BC24">
        <f>($BB$2*AY24)+($BC$2*AZ24)+($BD$2*-BA24)</f>
        <v>24</v>
      </c>
      <c r="BD24">
        <f>_xlfn.RANK.AVG(AC24,$AC$4:$AC$74,0)</f>
        <v>35</v>
      </c>
      <c r="BE24">
        <f>_xlfn.RANK.AVG(AB24,$AB$4:$AB$74,0)</f>
        <v>21</v>
      </c>
      <c r="BF24">
        <f>_xlfn.RANK.AVG(Z24,$Z$4:$Z$74,0)</f>
        <v>31.5</v>
      </c>
      <c r="BG24">
        <f>_xlfn.RANK.AVG(AE24,$AE$4:$AE$74,0)</f>
        <v>29</v>
      </c>
      <c r="BH24">
        <f>($BF$2*BD24)+($BG$2*BE24)+($BH$2*BF24)+($BI$2*BG24)</f>
        <v>29.425000000000001</v>
      </c>
      <c r="BJ24">
        <f>_xlfn.RANK.AVG(AH24,$AH$4:$AH$74,0)</f>
        <v>42</v>
      </c>
      <c r="BK24">
        <f>_xlfn.RANK.AVG(AI24,$AI$4:$AI$74,0)</f>
        <v>64</v>
      </c>
      <c r="BL24">
        <f>$BK$2*BJ24+$BL$2*BK24</f>
        <v>54.100000000000009</v>
      </c>
      <c r="BM24">
        <f>(1/3)*BC24+(1/3)*BH24+(1/3)*BL24</f>
        <v>35.841666666666669</v>
      </c>
    </row>
    <row r="25" spans="1:65">
      <c r="A25" s="17" t="s">
        <v>250</v>
      </c>
      <c r="B25" s="17" t="s">
        <v>251</v>
      </c>
      <c r="C25" s="18">
        <v>205201820071.07999</v>
      </c>
      <c r="D25" s="14">
        <v>57.959999084472656</v>
      </c>
      <c r="E25" s="14">
        <v>11.247128486633301</v>
      </c>
      <c r="F25" s="14">
        <v>18.602785355635088</v>
      </c>
      <c r="G25" s="14">
        <v>115339999232</v>
      </c>
      <c r="H25" s="14">
        <v>4.8636419773101807</v>
      </c>
      <c r="I25" s="16" t="s">
        <v>19</v>
      </c>
      <c r="J25" s="16" t="s">
        <v>20</v>
      </c>
      <c r="K25" s="15">
        <v>92.558000000000007</v>
      </c>
      <c r="L25" s="15">
        <v>746.11199999999997</v>
      </c>
      <c r="M25" s="15" t="s">
        <v>18</v>
      </c>
      <c r="N25" s="16" t="s">
        <v>118</v>
      </c>
      <c r="O25" s="15" t="s">
        <v>18</v>
      </c>
      <c r="P25" s="15" t="s">
        <v>18</v>
      </c>
      <c r="Q25" s="15" t="s">
        <v>167</v>
      </c>
      <c r="R25" s="15" t="s">
        <v>167</v>
      </c>
      <c r="S25" s="16" t="s">
        <v>18</v>
      </c>
      <c r="T25" s="16" t="s">
        <v>18</v>
      </c>
      <c r="U25" s="16" t="s">
        <v>18</v>
      </c>
      <c r="V25" s="16" t="s">
        <v>18</v>
      </c>
      <c r="W25" s="16">
        <v>14</v>
      </c>
      <c r="X25" s="16">
        <v>92.307701110839844</v>
      </c>
      <c r="Y25" s="16">
        <v>65.571403503417969</v>
      </c>
      <c r="Z25" s="16">
        <v>35.714298248291016</v>
      </c>
      <c r="AA25" s="16">
        <v>95</v>
      </c>
      <c r="AB25" s="16">
        <v>7.7186217308044434</v>
      </c>
      <c r="AC25" s="16">
        <v>5.8667721748352051</v>
      </c>
      <c r="AD25" s="16">
        <v>8.7432947158813477</v>
      </c>
      <c r="AE25" s="16">
        <v>8.4579572677612305</v>
      </c>
      <c r="AF25" s="16" t="s">
        <v>167</v>
      </c>
      <c r="AG25" s="16" t="s">
        <v>167</v>
      </c>
      <c r="AH25" s="16">
        <v>5.385798454284668</v>
      </c>
      <c r="AI25" s="16">
        <v>2</v>
      </c>
      <c r="AJ25" s="16">
        <v>7.9494895935058594</v>
      </c>
      <c r="AK25" s="16" t="s">
        <v>167</v>
      </c>
      <c r="AL25" s="16" t="s">
        <v>18</v>
      </c>
      <c r="AM25" s="16" t="s">
        <v>18</v>
      </c>
      <c r="AN25" s="16">
        <v>51</v>
      </c>
      <c r="AO25" s="16" t="s">
        <v>18</v>
      </c>
      <c r="AP25" s="16" t="s">
        <v>18</v>
      </c>
      <c r="AQ25" s="16" t="s">
        <v>18</v>
      </c>
      <c r="AR25" s="16" t="s">
        <v>18</v>
      </c>
      <c r="AS25" s="16" t="s">
        <v>71</v>
      </c>
      <c r="AT25" s="16" t="s">
        <v>18</v>
      </c>
      <c r="AU25" s="16">
        <v>71</v>
      </c>
      <c r="AV25" s="16">
        <v>5</v>
      </c>
      <c r="AW25" s="16" t="s">
        <v>18</v>
      </c>
      <c r="AX25" s="34">
        <f>K25+L25</f>
        <v>838.67</v>
      </c>
      <c r="AY25">
        <f>_xlfn.RANK.AVG(AX25,$AX$4:$AX$74,1)</f>
        <v>68</v>
      </c>
      <c r="AZ25">
        <v>18</v>
      </c>
      <c r="BA25">
        <f>IF(U25=$AZ$2,1,0)</f>
        <v>0</v>
      </c>
      <c r="BC25">
        <f>($BB$2*AY25)+($BC$2*AZ25)+($BD$2*-BA25)</f>
        <v>32.6</v>
      </c>
      <c r="BD25">
        <f>_xlfn.RANK.AVG(AC25,$AC$4:$AC$74,0)</f>
        <v>64</v>
      </c>
      <c r="BE25">
        <f>_xlfn.RANK.AVG(AB25,$AB$4:$AB$74,0)</f>
        <v>19</v>
      </c>
      <c r="BF25">
        <f>_xlfn.RANK.AVG(Z25,$Z$4:$Z$74,0)</f>
        <v>24.5</v>
      </c>
      <c r="BG25">
        <f>_xlfn.RANK.AVG(AE25,$AE$4:$AE$74,0)</f>
        <v>50</v>
      </c>
      <c r="BH25">
        <f>($BF$2*BD25)+($BG$2*BE25)+($BH$2*BF25)+($BI$2*BG25)</f>
        <v>40.075000000000003</v>
      </c>
      <c r="BJ25">
        <f>_xlfn.RANK.AVG(AH25,$AH$4:$AH$74,0)</f>
        <v>30</v>
      </c>
      <c r="BK25">
        <f>_xlfn.RANK.AVG(AI25,$AI$4:$AI$74,0)</f>
        <v>44.5</v>
      </c>
      <c r="BL25">
        <f>$BK$2*BJ25+$BL$2*BK25</f>
        <v>37.975000000000001</v>
      </c>
      <c r="BM25">
        <f>(1/3)*BC25+(1/3)*BH25+(1/3)*BL25</f>
        <v>36.883333333333333</v>
      </c>
    </row>
    <row r="26" spans="1:65">
      <c r="A26" s="17" t="s">
        <v>477</v>
      </c>
      <c r="B26" s="17" t="s">
        <v>478</v>
      </c>
      <c r="C26" s="18">
        <v>66175920124.199997</v>
      </c>
      <c r="D26" s="14">
        <v>333.72000122070313</v>
      </c>
      <c r="E26" s="14">
        <v>25.176715850830078</v>
      </c>
      <c r="F26" s="14">
        <v>14.908857019432808</v>
      </c>
      <c r="G26" s="14">
        <v>13376000000</v>
      </c>
      <c r="H26" s="14">
        <v>12.570000171661377</v>
      </c>
      <c r="I26" s="16" t="s">
        <v>19</v>
      </c>
      <c r="J26" s="16" t="s">
        <v>43</v>
      </c>
      <c r="K26" s="15">
        <v>5.8470000000000004</v>
      </c>
      <c r="L26" s="15">
        <v>23.815000000000001</v>
      </c>
      <c r="M26" s="15" t="s">
        <v>18</v>
      </c>
      <c r="N26" s="16" t="s">
        <v>118</v>
      </c>
      <c r="O26" s="15" t="s">
        <v>18</v>
      </c>
      <c r="P26" s="15" t="s">
        <v>18</v>
      </c>
      <c r="Q26" s="15" t="s">
        <v>167</v>
      </c>
      <c r="R26" s="15">
        <v>5.771204948425293</v>
      </c>
      <c r="S26" s="16" t="s">
        <v>18</v>
      </c>
      <c r="T26" s="16" t="s">
        <v>18</v>
      </c>
      <c r="U26" s="16" t="s">
        <v>114</v>
      </c>
      <c r="V26" s="16" t="s">
        <v>18</v>
      </c>
      <c r="W26" s="16">
        <v>13</v>
      </c>
      <c r="X26" s="16" t="s">
        <v>18</v>
      </c>
      <c r="Y26" s="16">
        <v>66.692298889160156</v>
      </c>
      <c r="Z26" s="16">
        <v>38.461498260498047</v>
      </c>
      <c r="AA26" s="16" t="s">
        <v>18</v>
      </c>
      <c r="AB26" s="16">
        <v>5.8777170181274414</v>
      </c>
      <c r="AC26" s="16">
        <v>6.5829191207885742</v>
      </c>
      <c r="AD26" s="16">
        <v>7.1921286582946777</v>
      </c>
      <c r="AE26" s="16">
        <v>8.4493427276611328</v>
      </c>
      <c r="AF26" s="16" t="s">
        <v>167</v>
      </c>
      <c r="AG26" s="16" t="s">
        <v>167</v>
      </c>
      <c r="AH26" s="16">
        <v>2.6172754764556885</v>
      </c>
      <c r="AI26" s="16">
        <v>2</v>
      </c>
      <c r="AJ26" s="16">
        <v>0</v>
      </c>
      <c r="AK26" s="16" t="s">
        <v>167</v>
      </c>
      <c r="AL26" s="16" t="s">
        <v>18</v>
      </c>
      <c r="AM26" s="16">
        <v>0.51851851851851849</v>
      </c>
      <c r="AN26" s="16">
        <v>54</v>
      </c>
      <c r="AO26" s="16" t="s">
        <v>18</v>
      </c>
      <c r="AP26" s="16" t="s">
        <v>18</v>
      </c>
      <c r="AQ26" s="16" t="s">
        <v>18</v>
      </c>
      <c r="AR26" s="16" t="s">
        <v>18</v>
      </c>
      <c r="AS26" s="16" t="s">
        <v>69</v>
      </c>
      <c r="AT26" s="16" t="s">
        <v>18</v>
      </c>
      <c r="AU26" s="16">
        <v>67</v>
      </c>
      <c r="AV26" s="16" t="s">
        <v>18</v>
      </c>
      <c r="AW26" s="16" t="s">
        <v>18</v>
      </c>
      <c r="AX26" s="34">
        <f>K26+L26</f>
        <v>29.662000000000003</v>
      </c>
      <c r="AY26">
        <f>_xlfn.RANK.AVG(AX26,$AX$4:$AX$74,1)</f>
        <v>22</v>
      </c>
      <c r="AZ26">
        <f>_xlfn.RANK.AVG(R26,$R$4:$R$74,0)</f>
        <v>15</v>
      </c>
      <c r="BA26">
        <f>IF(U26=$AZ$2,1,0)</f>
        <v>1</v>
      </c>
      <c r="BC26">
        <f>($BB$2*AY26)+($BC$2*AZ26)+($BD$2*-BA26)</f>
        <v>13</v>
      </c>
      <c r="BD26">
        <f>_xlfn.RANK.AVG(AC26,$AC$4:$AC$74,0)</f>
        <v>59</v>
      </c>
      <c r="BE26">
        <f>_xlfn.RANK.AVG(AB26,$AB$4:$AB$74,0)</f>
        <v>59</v>
      </c>
      <c r="BF26">
        <f>_xlfn.RANK.AVG(Z26,$Z$4:$Z$74,0)</f>
        <v>16.5</v>
      </c>
      <c r="BG26">
        <f>_xlfn.RANK.AVG(AE26,$AE$4:$AE$74,0)</f>
        <v>53</v>
      </c>
      <c r="BH26">
        <f>($BF$2*BD26)+($BG$2*BE26)+($BH$2*BF26)+($BI$2*BG26)</f>
        <v>47.175000000000004</v>
      </c>
      <c r="BJ26">
        <f>_xlfn.RANK.AVG(AH26,$AH$4:$AH$74,0)</f>
        <v>60</v>
      </c>
      <c r="BK26">
        <f>_xlfn.RANK.AVG(AI26,$AI$4:$AI$74,0)</f>
        <v>44.5</v>
      </c>
      <c r="BL26">
        <f>$BK$2*BJ26+$BL$2*BK26</f>
        <v>51.475000000000001</v>
      </c>
      <c r="BM26">
        <f>(1/3)*BC26+(1/3)*BH26+(1/3)*BL26</f>
        <v>37.216666666666669</v>
      </c>
    </row>
    <row r="27" spans="1:65">
      <c r="A27" s="17" t="s">
        <v>195</v>
      </c>
      <c r="B27" s="17" t="s">
        <v>196</v>
      </c>
      <c r="C27" s="18">
        <v>576938411049.40002</v>
      </c>
      <c r="D27" s="14">
        <v>200.30000305175781</v>
      </c>
      <c r="E27" s="14">
        <v>12.031455993652344</v>
      </c>
      <c r="F27" s="14">
        <v>18.475581199413014</v>
      </c>
      <c r="G27" s="14">
        <v>239424999424</v>
      </c>
      <c r="H27" s="14">
        <v>16.240000247955322</v>
      </c>
      <c r="I27" s="16" t="s">
        <v>19</v>
      </c>
      <c r="J27" s="16" t="s">
        <v>20</v>
      </c>
      <c r="K27" s="15">
        <v>116.11799999999999</v>
      </c>
      <c r="L27" s="15">
        <v>1093.3499999999999</v>
      </c>
      <c r="M27" s="15" t="s">
        <v>18</v>
      </c>
      <c r="N27" s="16" t="s">
        <v>118</v>
      </c>
      <c r="O27" s="15" t="s">
        <v>18</v>
      </c>
      <c r="P27" s="15" t="s">
        <v>18</v>
      </c>
      <c r="Q27" s="15" t="s">
        <v>167</v>
      </c>
      <c r="R27" s="15" t="s">
        <v>167</v>
      </c>
      <c r="S27" s="16" t="s">
        <v>18</v>
      </c>
      <c r="T27" s="16" t="s">
        <v>18</v>
      </c>
      <c r="U27" s="16" t="s">
        <v>18</v>
      </c>
      <c r="V27" s="16" t="s">
        <v>18</v>
      </c>
      <c r="W27" s="16">
        <v>12</v>
      </c>
      <c r="X27" s="16" t="s">
        <v>18</v>
      </c>
      <c r="Y27" s="16">
        <v>63.083301544189453</v>
      </c>
      <c r="Z27" s="16">
        <v>41.666698455810547</v>
      </c>
      <c r="AA27" s="16" t="s">
        <v>18</v>
      </c>
      <c r="AB27" s="16">
        <v>6.275001049041748</v>
      </c>
      <c r="AC27" s="16">
        <v>6.4258174896240234</v>
      </c>
      <c r="AD27" s="16">
        <v>8.6935720443725586</v>
      </c>
      <c r="AE27" s="16">
        <v>8.4544658660888672</v>
      </c>
      <c r="AF27" s="16" t="s">
        <v>167</v>
      </c>
      <c r="AG27" s="16" t="s">
        <v>167</v>
      </c>
      <c r="AH27" s="16">
        <v>6.0674314498901367</v>
      </c>
      <c r="AI27" s="16">
        <v>2</v>
      </c>
      <c r="AJ27" s="16">
        <v>0</v>
      </c>
      <c r="AK27" s="16" t="s">
        <v>167</v>
      </c>
      <c r="AL27" s="16" t="s">
        <v>18</v>
      </c>
      <c r="AM27" s="16" t="s">
        <v>18</v>
      </c>
      <c r="AN27" s="16" t="s">
        <v>18</v>
      </c>
      <c r="AO27" s="16" t="s">
        <v>18</v>
      </c>
      <c r="AP27" s="16" t="s">
        <v>18</v>
      </c>
      <c r="AQ27" s="16" t="s">
        <v>18</v>
      </c>
      <c r="AR27" s="16" t="s">
        <v>18</v>
      </c>
      <c r="AS27" s="16" t="s">
        <v>66</v>
      </c>
      <c r="AT27" s="16" t="s">
        <v>18</v>
      </c>
      <c r="AU27" s="16">
        <v>65</v>
      </c>
      <c r="AV27" s="16">
        <v>7</v>
      </c>
      <c r="AW27" s="16" t="s">
        <v>18</v>
      </c>
      <c r="AX27" s="34">
        <f>K27+L27</f>
        <v>1209.4679999999998</v>
      </c>
      <c r="AY27">
        <f>_xlfn.RANK.AVG(AX27,$AX$4:$AX$74,1)</f>
        <v>70</v>
      </c>
      <c r="AZ27">
        <v>21</v>
      </c>
      <c r="BA27">
        <f>IF(U27=$AZ$2,1,0)</f>
        <v>0</v>
      </c>
      <c r="BC27">
        <f>($BB$2*AY27)+($BC$2*AZ27)+($BD$2*-BA27)</f>
        <v>34.299999999999997</v>
      </c>
      <c r="BD27">
        <f>_xlfn.RANK.AVG(AC27,$AC$4:$AC$74,0)</f>
        <v>60</v>
      </c>
      <c r="BE27">
        <f>_xlfn.RANK.AVG(AB27,$AB$4:$AB$74,0)</f>
        <v>53</v>
      </c>
      <c r="BF27">
        <f>_xlfn.RANK.AVG(Z27,$Z$4:$Z$74,0)</f>
        <v>8</v>
      </c>
      <c r="BG27">
        <f>_xlfn.RANK.AVG(AE27,$AE$4:$AE$74,0)</f>
        <v>51</v>
      </c>
      <c r="BH27">
        <f>($BF$2*BD27)+($BG$2*BE27)+($BH$2*BF27)+($BI$2*BG27)</f>
        <v>43.45</v>
      </c>
      <c r="BJ27">
        <f>_xlfn.RANK.AVG(AH27,$AH$4:$AH$74,0)</f>
        <v>24</v>
      </c>
      <c r="BK27">
        <f>_xlfn.RANK.AVG(AI27,$AI$4:$AI$74,0)</f>
        <v>44.5</v>
      </c>
      <c r="BL27">
        <f>$BK$2*BJ27+$BL$2*BK27</f>
        <v>35.275000000000006</v>
      </c>
      <c r="BM27">
        <f>(1/3)*BC27+(1/3)*BH27+(1/3)*BL27</f>
        <v>37.674999999999997</v>
      </c>
    </row>
    <row r="28" spans="1:65">
      <c r="A28" s="27" t="s">
        <v>1096</v>
      </c>
      <c r="B28" s="27" t="s">
        <v>1097</v>
      </c>
      <c r="C28" s="28">
        <v>12659301698.939999</v>
      </c>
      <c r="D28" s="29">
        <v>173.72999572753906</v>
      </c>
      <c r="E28" s="29">
        <v>32.033355712890625</v>
      </c>
      <c r="F28" s="29">
        <v>6.6518782204142868</v>
      </c>
      <c r="G28" s="29">
        <v>2160254976</v>
      </c>
      <c r="H28" s="29">
        <v>5.1200000047683716</v>
      </c>
      <c r="I28" s="29" t="s">
        <v>19</v>
      </c>
      <c r="J28" s="29" t="s">
        <v>120</v>
      </c>
      <c r="K28" s="30">
        <v>5.1079999999999997</v>
      </c>
      <c r="L28" s="30">
        <v>29.420999999999999</v>
      </c>
      <c r="M28" s="30">
        <v>56.317</v>
      </c>
      <c r="N28" s="26" t="s">
        <v>118</v>
      </c>
      <c r="O28" s="30" t="s">
        <v>18</v>
      </c>
      <c r="P28" s="30" t="s">
        <v>18</v>
      </c>
      <c r="Q28" s="30" t="s">
        <v>167</v>
      </c>
      <c r="R28" s="30">
        <v>2.4172248840332031</v>
      </c>
      <c r="S28" s="26" t="s">
        <v>18</v>
      </c>
      <c r="T28" s="26" t="s">
        <v>18</v>
      </c>
      <c r="U28" s="26" t="s">
        <v>18</v>
      </c>
      <c r="V28" s="26" t="s">
        <v>18</v>
      </c>
      <c r="W28" s="26">
        <v>8</v>
      </c>
      <c r="X28" s="26">
        <v>88.888900756835938</v>
      </c>
      <c r="Y28" s="26">
        <v>60.625</v>
      </c>
      <c r="Z28" s="26">
        <v>25</v>
      </c>
      <c r="AA28" s="26">
        <v>75</v>
      </c>
      <c r="AB28" s="26">
        <v>6.9126663208007813</v>
      </c>
      <c r="AC28" s="26">
        <v>7.0482668876647949</v>
      </c>
      <c r="AD28" s="26">
        <v>6.7448334693908691</v>
      </c>
      <c r="AE28" s="26">
        <v>9.6782236099243164</v>
      </c>
      <c r="AF28" s="26" t="s">
        <v>167</v>
      </c>
      <c r="AG28" s="26" t="s">
        <v>167</v>
      </c>
      <c r="AH28" s="26">
        <v>4.6396331787109375</v>
      </c>
      <c r="AI28" s="26">
        <v>1.0974937677383423</v>
      </c>
      <c r="AJ28" s="26" t="s">
        <v>167</v>
      </c>
      <c r="AK28" s="26" t="s">
        <v>167</v>
      </c>
      <c r="AL28" s="26" t="s">
        <v>18</v>
      </c>
      <c r="AM28" s="26" t="s">
        <v>18</v>
      </c>
      <c r="AN28" s="26" t="s">
        <v>18</v>
      </c>
      <c r="AO28" s="26">
        <v>0</v>
      </c>
      <c r="AP28" s="26" t="s">
        <v>18</v>
      </c>
      <c r="AQ28" s="26" t="s">
        <v>18</v>
      </c>
      <c r="AR28" s="26" t="s">
        <v>18</v>
      </c>
      <c r="AS28" s="26" t="s">
        <v>66</v>
      </c>
      <c r="AT28" s="26" t="s">
        <v>18</v>
      </c>
      <c r="AU28" s="26">
        <v>70</v>
      </c>
      <c r="AV28" s="26">
        <v>7</v>
      </c>
      <c r="AW28" s="26" t="s">
        <v>18</v>
      </c>
      <c r="AX28" s="34">
        <f>K28+L28</f>
        <v>34.528999999999996</v>
      </c>
      <c r="AY28">
        <f>_xlfn.RANK.AVG(AX28,$AX$4:$AX$74,1)</f>
        <v>25</v>
      </c>
      <c r="AZ28">
        <f>_xlfn.RANK.AVG(R28,$R$4:$R$74,0)</f>
        <v>24</v>
      </c>
      <c r="BA28">
        <f>IF(U28=$AZ$2,1,0)</f>
        <v>0</v>
      </c>
      <c r="BC28">
        <f>($BB$2*AY28)+($BC$2*AZ28)+($BD$2*-BA28)</f>
        <v>17.2</v>
      </c>
      <c r="BD28">
        <f>_xlfn.RANK.AVG(AC28,$AC$4:$AC$74,0)</f>
        <v>57</v>
      </c>
      <c r="BE28">
        <f>_xlfn.RANK.AVG(AB28,$AB$4:$AB$74,0)</f>
        <v>36</v>
      </c>
      <c r="BF28">
        <f>_xlfn.RANK.AVG(Z28,$Z$4:$Z$74,0)</f>
        <v>64</v>
      </c>
      <c r="BG28">
        <f>_xlfn.RANK.AVG(AE28,$AE$4:$AE$74,0)</f>
        <v>2</v>
      </c>
      <c r="BH28">
        <f>($BF$2*BD28)+($BG$2*BE28)+($BH$2*BF28)+($BI$2*BG28)</f>
        <v>42.499999999999993</v>
      </c>
      <c r="BJ28">
        <f>_xlfn.RANK.AVG(AH28,$AH$4:$AH$74,0)</f>
        <v>47</v>
      </c>
      <c r="BK28">
        <f>_xlfn.RANK.AVG(AI28,$AI$4:$AI$74,0)</f>
        <v>60</v>
      </c>
      <c r="BL28">
        <f>$BK$2*BJ28+$BL$2*BK28</f>
        <v>54.150000000000006</v>
      </c>
      <c r="BM28">
        <f>(1/3)*BC28+(1/3)*BH28+(1/3)*BL28</f>
        <v>37.950000000000003</v>
      </c>
    </row>
    <row r="29" spans="1:65">
      <c r="A29" s="27" t="s">
        <v>699</v>
      </c>
      <c r="B29" s="27" t="s">
        <v>700</v>
      </c>
      <c r="C29" s="28">
        <v>34482273228.760002</v>
      </c>
      <c r="D29" s="29">
        <v>133.66000366210938</v>
      </c>
      <c r="E29" s="29">
        <v>24.915250778198242</v>
      </c>
      <c r="F29" s="29">
        <v>5.4434221020366547</v>
      </c>
      <c r="G29" s="29">
        <v>9654418944</v>
      </c>
      <c r="H29" s="29">
        <v>3.7899999246001244</v>
      </c>
      <c r="I29" s="29" t="s">
        <v>19</v>
      </c>
      <c r="J29" s="29" t="s">
        <v>120</v>
      </c>
      <c r="K29" s="30">
        <v>1.8759999999999999</v>
      </c>
      <c r="L29" s="30">
        <v>53.335000000000001</v>
      </c>
      <c r="M29" s="30">
        <v>161.53299999999999</v>
      </c>
      <c r="N29" s="26" t="s">
        <v>118</v>
      </c>
      <c r="O29" s="30" t="s">
        <v>18</v>
      </c>
      <c r="P29" s="30" t="s">
        <v>18</v>
      </c>
      <c r="Q29" s="30" t="s">
        <v>167</v>
      </c>
      <c r="R29" s="30">
        <v>5.0338187217712402</v>
      </c>
      <c r="S29" s="26" t="s">
        <v>18</v>
      </c>
      <c r="T29" s="26" t="s">
        <v>18</v>
      </c>
      <c r="U29" s="26" t="s">
        <v>18</v>
      </c>
      <c r="V29" s="26" t="s">
        <v>18</v>
      </c>
      <c r="W29" s="26">
        <v>12</v>
      </c>
      <c r="X29" s="26">
        <v>83.333297729492188</v>
      </c>
      <c r="Y29" s="26">
        <v>62.083301544189453</v>
      </c>
      <c r="Z29" s="26">
        <v>33.333301544189453</v>
      </c>
      <c r="AA29" s="26">
        <v>75</v>
      </c>
      <c r="AB29" s="26">
        <v>7.578768253326416</v>
      </c>
      <c r="AC29" s="26">
        <v>7.5903019905090332</v>
      </c>
      <c r="AD29" s="26">
        <v>6.380434513092041</v>
      </c>
      <c r="AE29" s="26">
        <v>7.2724165916442871</v>
      </c>
      <c r="AF29" s="26" t="s">
        <v>167</v>
      </c>
      <c r="AG29" s="26" t="s">
        <v>167</v>
      </c>
      <c r="AH29" s="26">
        <v>4.8775506019592285</v>
      </c>
      <c r="AI29" s="26">
        <v>0.7653312087059021</v>
      </c>
      <c r="AJ29" s="26" t="s">
        <v>167</v>
      </c>
      <c r="AK29" s="26" t="s">
        <v>167</v>
      </c>
      <c r="AL29" s="26" t="s">
        <v>18</v>
      </c>
      <c r="AM29" s="26" t="s">
        <v>18</v>
      </c>
      <c r="AN29" s="26" t="s">
        <v>18</v>
      </c>
      <c r="AO29" s="26" t="s">
        <v>18</v>
      </c>
      <c r="AP29" s="26" t="s">
        <v>18</v>
      </c>
      <c r="AQ29" s="26" t="s">
        <v>18</v>
      </c>
      <c r="AR29" s="26" t="s">
        <v>18</v>
      </c>
      <c r="AS29" s="26" t="s">
        <v>69</v>
      </c>
      <c r="AT29" s="26" t="s">
        <v>18</v>
      </c>
      <c r="AU29" s="26">
        <v>76</v>
      </c>
      <c r="AV29" s="26">
        <v>7</v>
      </c>
      <c r="AW29" s="26" t="s">
        <v>18</v>
      </c>
      <c r="AX29" s="34">
        <f>K29+L29</f>
        <v>55.210999999999999</v>
      </c>
      <c r="AY29">
        <f>_xlfn.RANK.AVG(AX29,$AX$4:$AX$74,1)</f>
        <v>37</v>
      </c>
      <c r="AZ29">
        <f>_xlfn.RANK.AVG(R29,$R$4:$R$74,0)</f>
        <v>19</v>
      </c>
      <c r="BA29">
        <f>IF(U29=$AZ$2,1,0)</f>
        <v>0</v>
      </c>
      <c r="BC29">
        <f>($BB$2*AY29)+($BC$2*AZ29)+($BD$2*-BA29)</f>
        <v>20.5</v>
      </c>
      <c r="BD29">
        <f>_xlfn.RANK.AVG(AC29,$AC$4:$AC$74,0)</f>
        <v>47</v>
      </c>
      <c r="BE29">
        <f>_xlfn.RANK.AVG(AB29,$AB$4:$AB$74,0)</f>
        <v>23</v>
      </c>
      <c r="BF29">
        <f>_xlfn.RANK.AVG(Z29,$Z$4:$Z$74,0)</f>
        <v>31.5</v>
      </c>
      <c r="BG29">
        <f>_xlfn.RANK.AVG(AE29,$AE$4:$AE$74,0)</f>
        <v>68</v>
      </c>
      <c r="BH29">
        <f>($BF$2*BD29)+($BG$2*BE29)+($BH$2*BF29)+($BI$2*BG29)</f>
        <v>41.325000000000003</v>
      </c>
      <c r="BJ29">
        <f>_xlfn.RANK.AVG(AH29,$AH$4:$AH$74,0)</f>
        <v>41</v>
      </c>
      <c r="BK29">
        <f>_xlfn.RANK.AVG(AI29,$AI$4:$AI$74,0)</f>
        <v>64</v>
      </c>
      <c r="BL29">
        <f>$BK$2*BJ29+$BL$2*BK29</f>
        <v>53.650000000000006</v>
      </c>
      <c r="BM29">
        <f>(1/3)*BC29+(1/3)*BH29+(1/3)*BL29</f>
        <v>38.491666666666667</v>
      </c>
    </row>
    <row r="30" spans="1:65">
      <c r="A30" s="17" t="s">
        <v>288</v>
      </c>
      <c r="B30" s="17" t="s">
        <v>289</v>
      </c>
      <c r="C30" s="18">
        <v>159435064292.42999</v>
      </c>
      <c r="D30" s="14">
        <v>131.3699951171875</v>
      </c>
      <c r="E30" s="14">
        <v>70.801315307617188</v>
      </c>
      <c r="F30" s="14">
        <v>1.1021881472675021</v>
      </c>
      <c r="G30" s="14">
        <v>8022841216</v>
      </c>
      <c r="H30" s="14">
        <v>1.8400000408291817</v>
      </c>
      <c r="I30" s="16" t="s">
        <v>19</v>
      </c>
      <c r="J30" s="16" t="s">
        <v>24</v>
      </c>
      <c r="K30" s="15">
        <v>0.69199999999999995</v>
      </c>
      <c r="L30" s="15">
        <v>12.483000000000001</v>
      </c>
      <c r="M30" s="15" t="s">
        <v>18</v>
      </c>
      <c r="N30" s="16" t="s">
        <v>118</v>
      </c>
      <c r="O30" s="15" t="s">
        <v>18</v>
      </c>
      <c r="P30" s="15" t="s">
        <v>18</v>
      </c>
      <c r="Q30" s="15" t="s">
        <v>167</v>
      </c>
      <c r="R30" s="15" t="s">
        <v>167</v>
      </c>
      <c r="S30" s="16" t="s">
        <v>18</v>
      </c>
      <c r="T30" s="16" t="s">
        <v>18</v>
      </c>
      <c r="U30" s="16" t="s">
        <v>114</v>
      </c>
      <c r="V30" s="16" t="s">
        <v>18</v>
      </c>
      <c r="W30" s="16">
        <v>9</v>
      </c>
      <c r="X30" s="16">
        <v>70</v>
      </c>
      <c r="Y30" s="16">
        <v>64.111099243164063</v>
      </c>
      <c r="Z30" s="16">
        <v>33.333301544189453</v>
      </c>
      <c r="AA30" s="16" t="s">
        <v>18</v>
      </c>
      <c r="AB30" s="16">
        <v>5.2316455841064453</v>
      </c>
      <c r="AC30" s="16">
        <v>4.3468823432922363</v>
      </c>
      <c r="AD30" s="16">
        <v>7.0549221038818359</v>
      </c>
      <c r="AE30" s="16">
        <v>5.6009597778320313</v>
      </c>
      <c r="AF30" s="16" t="s">
        <v>167</v>
      </c>
      <c r="AG30" s="16" t="s">
        <v>167</v>
      </c>
      <c r="AH30" s="16">
        <v>0.55815970897674561</v>
      </c>
      <c r="AI30" s="16">
        <v>3</v>
      </c>
      <c r="AJ30" s="16">
        <v>0</v>
      </c>
      <c r="AK30" s="16" t="s">
        <v>167</v>
      </c>
      <c r="AL30" s="16" t="s">
        <v>18</v>
      </c>
      <c r="AM30" s="16" t="s">
        <v>18</v>
      </c>
      <c r="AN30" s="16" t="s">
        <v>18</v>
      </c>
      <c r="AO30" s="16" t="s">
        <v>18</v>
      </c>
      <c r="AP30" s="16" t="s">
        <v>18</v>
      </c>
      <c r="AQ30" s="16" t="s">
        <v>18</v>
      </c>
      <c r="AR30" s="16" t="s">
        <v>18</v>
      </c>
      <c r="AS30" s="16" t="s">
        <v>71</v>
      </c>
      <c r="AT30" s="16" t="s">
        <v>18</v>
      </c>
      <c r="AU30" s="16">
        <v>64</v>
      </c>
      <c r="AV30" s="16">
        <v>10</v>
      </c>
      <c r="AW30" s="16" t="s">
        <v>18</v>
      </c>
      <c r="AX30" s="34">
        <f>K30+L30</f>
        <v>13.175000000000001</v>
      </c>
      <c r="AY30">
        <f>_xlfn.RANK.AVG(AX30,$AX$4:$AX$74,1)</f>
        <v>10</v>
      </c>
      <c r="AZ30">
        <v>25</v>
      </c>
      <c r="BA30">
        <f>IF(U30=$AZ$2,1,0)</f>
        <v>1</v>
      </c>
      <c r="BC30">
        <f>($BB$2*AY30)+($BC$2*AZ30)+($BD$2*-BA30)</f>
        <v>11.2</v>
      </c>
      <c r="BD30">
        <f>_xlfn.RANK.AVG(AC30,$AC$4:$AC$74,0)</f>
        <v>70</v>
      </c>
      <c r="BE30">
        <f>_xlfn.RANK.AVG(AB30,$AB$4:$AB$74,0)</f>
        <v>66</v>
      </c>
      <c r="BF30">
        <f>_xlfn.RANK.AVG(Z30,$Z$4:$Z$74,0)</f>
        <v>31.5</v>
      </c>
      <c r="BG30">
        <f>_xlfn.RANK.AVG(AE30,$AE$4:$AE$74,0)</f>
        <v>71</v>
      </c>
      <c r="BH30">
        <f>($BF$2*BD30)+($BG$2*BE30)+($BH$2*BF30)+($BI$2*BG30)</f>
        <v>59.575000000000003</v>
      </c>
      <c r="BJ30">
        <f>_xlfn.RANK.AVG(AH30,$AH$4:$AH$74,0)</f>
        <v>69</v>
      </c>
      <c r="BK30">
        <f>_xlfn.RANK.AVG(AI30,$AI$4:$AI$74,0)</f>
        <v>27</v>
      </c>
      <c r="BL30">
        <f>$BK$2*BJ30+$BL$2*BK30</f>
        <v>45.900000000000006</v>
      </c>
      <c r="BM30">
        <f>(1/3)*BC30+(1/3)*BH30+(1/3)*BL30</f>
        <v>38.891666666666666</v>
      </c>
    </row>
    <row r="31" spans="1:65">
      <c r="A31" s="17" t="s">
        <v>379</v>
      </c>
      <c r="B31" s="17" t="s">
        <v>380</v>
      </c>
      <c r="C31" s="18">
        <v>101271343252.08</v>
      </c>
      <c r="D31" s="14">
        <v>205.97999572753906</v>
      </c>
      <c r="E31" s="14">
        <v>25.787729263305664</v>
      </c>
      <c r="F31" s="14">
        <v>9.1022528037703054</v>
      </c>
      <c r="G31" s="14">
        <v>22735999488</v>
      </c>
      <c r="H31" s="14">
        <v>7.5999999046325684</v>
      </c>
      <c r="I31" s="16" t="s">
        <v>19</v>
      </c>
      <c r="J31" s="16" t="s">
        <v>43</v>
      </c>
      <c r="K31" s="15">
        <v>30.285</v>
      </c>
      <c r="L31" s="15">
        <v>79.721000000000004</v>
      </c>
      <c r="M31" s="15" t="s">
        <v>18</v>
      </c>
      <c r="N31" s="16" t="s">
        <v>118</v>
      </c>
      <c r="O31" s="15" t="s">
        <v>18</v>
      </c>
      <c r="P31" s="15" t="s">
        <v>18</v>
      </c>
      <c r="Q31" s="15" t="s">
        <v>167</v>
      </c>
      <c r="R31" s="15">
        <v>3.8845994472503662</v>
      </c>
      <c r="S31" s="16" t="s">
        <v>18</v>
      </c>
      <c r="T31" s="16" t="s">
        <v>18</v>
      </c>
      <c r="U31" s="16" t="s">
        <v>18</v>
      </c>
      <c r="V31" s="16" t="s">
        <v>18</v>
      </c>
      <c r="W31" s="16">
        <v>13</v>
      </c>
      <c r="X31" s="16" t="s">
        <v>18</v>
      </c>
      <c r="Y31" s="16">
        <v>66.692298889160156</v>
      </c>
      <c r="Z31" s="16">
        <v>30.769199371337891</v>
      </c>
      <c r="AA31" s="16" t="s">
        <v>18</v>
      </c>
      <c r="AB31" s="16">
        <v>7.1857318878173828</v>
      </c>
      <c r="AC31" s="16">
        <v>7.2935919761657715</v>
      </c>
      <c r="AD31" s="16">
        <v>7.5234451293945313</v>
      </c>
      <c r="AE31" s="16">
        <v>8.6721372604370117</v>
      </c>
      <c r="AF31" s="16" t="s">
        <v>167</v>
      </c>
      <c r="AG31" s="16" t="s">
        <v>167</v>
      </c>
      <c r="AH31" s="16">
        <v>2.2720038890838623</v>
      </c>
      <c r="AI31" s="16">
        <v>2</v>
      </c>
      <c r="AJ31" s="16">
        <v>0</v>
      </c>
      <c r="AK31" s="16" t="s">
        <v>167</v>
      </c>
      <c r="AL31" s="16" t="s">
        <v>18</v>
      </c>
      <c r="AM31" s="16" t="s">
        <v>18</v>
      </c>
      <c r="AN31" s="16" t="s">
        <v>18</v>
      </c>
      <c r="AO31" s="16" t="s">
        <v>18</v>
      </c>
      <c r="AP31" s="16" t="s">
        <v>18</v>
      </c>
      <c r="AQ31" s="16" t="s">
        <v>18</v>
      </c>
      <c r="AR31" s="16" t="s">
        <v>18</v>
      </c>
      <c r="AS31" s="16" t="s">
        <v>66</v>
      </c>
      <c r="AT31" s="16" t="s">
        <v>18</v>
      </c>
      <c r="AU31" s="16">
        <v>59</v>
      </c>
      <c r="AV31" s="16">
        <v>7</v>
      </c>
      <c r="AW31" s="16" t="s">
        <v>18</v>
      </c>
      <c r="AX31" s="34">
        <f>K31+L31</f>
        <v>110.006</v>
      </c>
      <c r="AY31">
        <f>_xlfn.RANK.AVG(AX31,$AX$4:$AX$74,1)</f>
        <v>53</v>
      </c>
      <c r="AZ31">
        <f>_xlfn.RANK.AVG(R31,$R$4:$R$74,0)</f>
        <v>23</v>
      </c>
      <c r="BA31">
        <f>IF(U31=$AZ$2,1,0)</f>
        <v>0</v>
      </c>
      <c r="BC31">
        <f>($BB$2*AY31)+($BC$2*AZ31)+($BD$2*-BA31)</f>
        <v>28.1</v>
      </c>
      <c r="BD31">
        <f>_xlfn.RANK.AVG(AC31,$AC$4:$AC$74,0)</f>
        <v>53</v>
      </c>
      <c r="BE31">
        <f>_xlfn.RANK.AVG(AB31,$AB$4:$AB$74,0)</f>
        <v>33</v>
      </c>
      <c r="BF31">
        <f>_xlfn.RANK.AVG(Z31,$Z$4:$Z$74,0)</f>
        <v>42</v>
      </c>
      <c r="BG31">
        <f>_xlfn.RANK.AVG(AE31,$AE$4:$AE$74,0)</f>
        <v>37</v>
      </c>
      <c r="BH31">
        <f>($BF$2*BD31)+($BG$2*BE31)+($BH$2*BF31)+($BI$2*BG31)</f>
        <v>42.05</v>
      </c>
      <c r="BJ31">
        <f>_xlfn.RANK.AVG(AH31,$AH$4:$AH$74,0)</f>
        <v>63</v>
      </c>
      <c r="BK31">
        <f>_xlfn.RANK.AVG(AI31,$AI$4:$AI$74,0)</f>
        <v>44.5</v>
      </c>
      <c r="BL31">
        <f>$BK$2*BJ31+$BL$2*BK31</f>
        <v>52.825000000000003</v>
      </c>
      <c r="BM31">
        <f>(1/3)*BC31+(1/3)*BH31+(1/3)*BL31</f>
        <v>40.991666666666667</v>
      </c>
    </row>
    <row r="32" spans="1:65">
      <c r="A32" s="17" t="s">
        <v>389</v>
      </c>
      <c r="B32" s="17" t="s">
        <v>390</v>
      </c>
      <c r="C32" s="18">
        <v>94358133303.520004</v>
      </c>
      <c r="D32" s="14">
        <v>159.82000732421875</v>
      </c>
      <c r="E32" s="14">
        <v>30.47169303894043</v>
      </c>
      <c r="F32" s="14">
        <v>20.31015637617304</v>
      </c>
      <c r="G32" s="14">
        <v>19092999680</v>
      </c>
      <c r="H32" s="14">
        <v>5.0300000905990601</v>
      </c>
      <c r="I32" s="16" t="s">
        <v>19</v>
      </c>
      <c r="J32" s="16" t="s">
        <v>120</v>
      </c>
      <c r="K32" s="15">
        <v>17.600000000000001</v>
      </c>
      <c r="L32" s="15">
        <v>113.465</v>
      </c>
      <c r="M32" s="15">
        <v>455.363</v>
      </c>
      <c r="N32" s="16" t="s">
        <v>118</v>
      </c>
      <c r="O32" s="15" t="s">
        <v>18</v>
      </c>
      <c r="P32" s="15" t="s">
        <v>18</v>
      </c>
      <c r="Q32" s="15" t="s">
        <v>167</v>
      </c>
      <c r="R32" s="15">
        <v>4.2919149398803711</v>
      </c>
      <c r="S32" s="16" t="s">
        <v>18</v>
      </c>
      <c r="T32" s="16" t="s">
        <v>18</v>
      </c>
      <c r="U32" s="16" t="s">
        <v>18</v>
      </c>
      <c r="V32" s="16" t="s">
        <v>18</v>
      </c>
      <c r="W32" s="16">
        <v>11</v>
      </c>
      <c r="X32" s="16" t="s">
        <v>18</v>
      </c>
      <c r="Y32" s="16">
        <v>59.272701263427734</v>
      </c>
      <c r="Z32" s="16">
        <v>27.272699356079102</v>
      </c>
      <c r="AA32" s="16" t="s">
        <v>18</v>
      </c>
      <c r="AB32" s="16">
        <v>7.9276747703552246</v>
      </c>
      <c r="AC32" s="16">
        <v>7.5307025909423828</v>
      </c>
      <c r="AD32" s="16">
        <v>8.4213171005249023</v>
      </c>
      <c r="AE32" s="16">
        <v>8.3461942672729492</v>
      </c>
      <c r="AF32" s="16" t="s">
        <v>167</v>
      </c>
      <c r="AG32" s="16" t="s">
        <v>167</v>
      </c>
      <c r="AH32" s="16">
        <v>2.3713819980621338</v>
      </c>
      <c r="AI32" s="16">
        <v>0.7653312087059021</v>
      </c>
      <c r="AJ32" s="16" t="s">
        <v>167</v>
      </c>
      <c r="AK32" s="16" t="s">
        <v>167</v>
      </c>
      <c r="AL32" s="16" t="s">
        <v>18</v>
      </c>
      <c r="AM32" s="16" t="s">
        <v>18</v>
      </c>
      <c r="AN32" s="16">
        <v>40</v>
      </c>
      <c r="AO32" s="16" t="s">
        <v>18</v>
      </c>
      <c r="AP32" s="16" t="s">
        <v>18</v>
      </c>
      <c r="AQ32" s="16" t="s">
        <v>18</v>
      </c>
      <c r="AR32" s="16" t="s">
        <v>18</v>
      </c>
      <c r="AS32" s="16" t="s">
        <v>66</v>
      </c>
      <c r="AT32" s="16" t="s">
        <v>18</v>
      </c>
      <c r="AU32" s="16">
        <v>86</v>
      </c>
      <c r="AV32" s="16">
        <v>1</v>
      </c>
      <c r="AW32" s="16" t="s">
        <v>18</v>
      </c>
      <c r="AX32" s="34">
        <f>K32+L32</f>
        <v>131.065</v>
      </c>
      <c r="AY32">
        <f>_xlfn.RANK.AVG(AX32,$AX$4:$AX$74,1)</f>
        <v>57</v>
      </c>
      <c r="AZ32">
        <f>_xlfn.RANK.AVG(R32,$R$4:$R$74,0)</f>
        <v>22</v>
      </c>
      <c r="BA32">
        <f>IF(U32=$AZ$2,1,0)</f>
        <v>0</v>
      </c>
      <c r="BC32">
        <f>($BB$2*AY32)+($BC$2*AZ32)+($BD$2*-BA32)</f>
        <v>29.4</v>
      </c>
      <c r="BD32">
        <f>_xlfn.RANK.AVG(AC32,$AC$4:$AC$74,0)</f>
        <v>50</v>
      </c>
      <c r="BE32">
        <f>_xlfn.RANK.AVG(AB32,$AB$4:$AB$74,0)</f>
        <v>13</v>
      </c>
      <c r="BF32">
        <f>_xlfn.RANK.AVG(Z32,$Z$4:$Z$74,0)</f>
        <v>58</v>
      </c>
      <c r="BG32">
        <f>_xlfn.RANK.AVG(AE32,$AE$4:$AE$74,0)</f>
        <v>56</v>
      </c>
      <c r="BH32">
        <f>($BF$2*BD32)+($BG$2*BE32)+($BH$2*BF32)+($BI$2*BG32)</f>
        <v>43.95</v>
      </c>
      <c r="BJ32">
        <f>_xlfn.RANK.AVG(AH32,$AH$4:$AH$74,0)</f>
        <v>62</v>
      </c>
      <c r="BK32">
        <f>_xlfn.RANK.AVG(AI32,$AI$4:$AI$74,0)</f>
        <v>64</v>
      </c>
      <c r="BL32">
        <f>$BK$2*BJ32+$BL$2*BK32</f>
        <v>63.100000000000009</v>
      </c>
      <c r="BM32">
        <f>(1/3)*BC32+(1/3)*BH32+(1/3)*BL32</f>
        <v>45.483333333333334</v>
      </c>
    </row>
    <row r="33" spans="1:65">
      <c r="A33" s="27" t="s">
        <v>868</v>
      </c>
      <c r="B33" s="27" t="s">
        <v>869</v>
      </c>
      <c r="C33" s="28">
        <v>22169709435.460003</v>
      </c>
      <c r="D33" s="29">
        <v>308.54000854492188</v>
      </c>
      <c r="E33" s="29">
        <v>23.002527236938477</v>
      </c>
      <c r="F33" s="29">
        <v>9.1751971046255996</v>
      </c>
      <c r="G33" s="29">
        <v>3757719040</v>
      </c>
      <c r="H33" s="29">
        <v>13.420000076293945</v>
      </c>
      <c r="I33" s="29" t="s">
        <v>19</v>
      </c>
      <c r="J33" s="29" t="s">
        <v>120</v>
      </c>
      <c r="K33" s="30">
        <v>36.454000000000001</v>
      </c>
      <c r="L33" s="30">
        <v>19.286000000000001</v>
      </c>
      <c r="M33" s="30">
        <v>58.152000000000001</v>
      </c>
      <c r="N33" s="26" t="s">
        <v>118</v>
      </c>
      <c r="O33" s="30" t="s">
        <v>18</v>
      </c>
      <c r="P33" s="30" t="s">
        <v>18</v>
      </c>
      <c r="Q33" s="30" t="s">
        <v>167</v>
      </c>
      <c r="R33" s="30">
        <v>0</v>
      </c>
      <c r="S33" s="26" t="s">
        <v>18</v>
      </c>
      <c r="T33" s="26" t="s">
        <v>18</v>
      </c>
      <c r="U33" s="26" t="s">
        <v>18</v>
      </c>
      <c r="V33" s="26" t="s">
        <v>18</v>
      </c>
      <c r="W33" s="26">
        <v>11</v>
      </c>
      <c r="X33" s="26" t="s">
        <v>18</v>
      </c>
      <c r="Y33" s="26">
        <v>65</v>
      </c>
      <c r="Z33" s="26">
        <v>18.181800842285156</v>
      </c>
      <c r="AA33" s="26" t="s">
        <v>18</v>
      </c>
      <c r="AB33" s="26">
        <v>5.1749954223632813</v>
      </c>
      <c r="AC33" s="26">
        <v>4.384007453918457</v>
      </c>
      <c r="AD33" s="26">
        <v>3.0092036724090576</v>
      </c>
      <c r="AE33" s="26">
        <v>9.4515504837036133</v>
      </c>
      <c r="AF33" s="26" t="s">
        <v>167</v>
      </c>
      <c r="AG33" s="26" t="s">
        <v>167</v>
      </c>
      <c r="AH33" s="26">
        <v>4.2667474746704102</v>
      </c>
      <c r="AI33" s="26">
        <v>0.7653312087059021</v>
      </c>
      <c r="AJ33" s="26" t="s">
        <v>167</v>
      </c>
      <c r="AK33" s="26" t="s">
        <v>167</v>
      </c>
      <c r="AL33" s="26" t="s">
        <v>18</v>
      </c>
      <c r="AM33" s="26">
        <v>0.32692307692307693</v>
      </c>
      <c r="AN33" s="26">
        <v>52</v>
      </c>
      <c r="AO33" s="26" t="s">
        <v>18</v>
      </c>
      <c r="AP33" s="26" t="s">
        <v>18</v>
      </c>
      <c r="AQ33" s="26" t="s">
        <v>18</v>
      </c>
      <c r="AR33" s="26" t="s">
        <v>18</v>
      </c>
      <c r="AS33" s="26" t="s">
        <v>71</v>
      </c>
      <c r="AT33" s="26" t="s">
        <v>18</v>
      </c>
      <c r="AU33" s="26">
        <v>60</v>
      </c>
      <c r="AV33" s="26">
        <v>9</v>
      </c>
      <c r="AW33" s="26" t="s">
        <v>18</v>
      </c>
      <c r="AX33" s="34">
        <f>K33+L33</f>
        <v>55.74</v>
      </c>
      <c r="AY33">
        <f>_xlfn.RANK.AVG(AX33,$AX$4:$AX$74,1)</f>
        <v>38</v>
      </c>
      <c r="AZ33">
        <f>_xlfn.RANK.AVG(R33,$R$4:$R$74,0)</f>
        <v>25.5</v>
      </c>
      <c r="BA33">
        <f>IF(U33=$AZ$2,1,0)</f>
        <v>0</v>
      </c>
      <c r="BC33">
        <f>($BB$2*AY33)+($BC$2*AZ33)+($BD$2*-BA33)</f>
        <v>22.85</v>
      </c>
      <c r="BD33">
        <f>_xlfn.RANK.AVG(AC33,$AC$4:$AC$74,0)</f>
        <v>69</v>
      </c>
      <c r="BE33">
        <f>_xlfn.RANK.AVG(AB33,$AB$4:$AB$74,0)</f>
        <v>67</v>
      </c>
      <c r="BF33">
        <f>_xlfn.RANK.AVG(Z33,$Z$4:$Z$74,0)</f>
        <v>70</v>
      </c>
      <c r="BG33">
        <f>_xlfn.RANK.AVG(AE33,$AE$4:$AE$74,0)</f>
        <v>9</v>
      </c>
      <c r="BH33">
        <f>($BF$2*BD33)+($BG$2*BE33)+($BH$2*BF33)+($BI$2*BG33)</f>
        <v>56.75</v>
      </c>
      <c r="BJ33">
        <f>_xlfn.RANK.AVG(AH33,$AH$4:$AH$74,0)</f>
        <v>52</v>
      </c>
      <c r="BK33">
        <f>_xlfn.RANK.AVG(AI33,$AI$4:$AI$74,0)</f>
        <v>64</v>
      </c>
      <c r="BL33">
        <f>$BK$2*BJ33+$BL$2*BK33</f>
        <v>58.600000000000009</v>
      </c>
      <c r="BM33">
        <f>(1/3)*BC33+(1/3)*BH33+(1/3)*BL33</f>
        <v>46.066666666666663</v>
      </c>
    </row>
    <row r="34" spans="1:65">
      <c r="A34" s="17" t="s">
        <v>188</v>
      </c>
      <c r="B34" s="17" t="s">
        <v>189</v>
      </c>
      <c r="C34" s="18">
        <v>908919491084.16003</v>
      </c>
      <c r="D34" s="14">
        <v>420.51998901367188</v>
      </c>
      <c r="E34" s="14">
        <v>24.499887466430664</v>
      </c>
      <c r="F34" s="14">
        <v>17.905003279274865</v>
      </c>
      <c r="G34" s="14">
        <v>439337000960</v>
      </c>
      <c r="H34" s="14">
        <v>66372.3623046875</v>
      </c>
      <c r="I34" s="16" t="s">
        <v>19</v>
      </c>
      <c r="J34" s="16" t="s">
        <v>120</v>
      </c>
      <c r="K34" s="15">
        <v>98710.65</v>
      </c>
      <c r="L34" s="15">
        <v>2047.925</v>
      </c>
      <c r="M34" s="15" t="s">
        <v>18</v>
      </c>
      <c r="N34" s="16" t="s">
        <v>118</v>
      </c>
      <c r="O34" s="15" t="s">
        <v>18</v>
      </c>
      <c r="P34" s="15" t="s">
        <v>18</v>
      </c>
      <c r="Q34" s="15" t="s">
        <v>167</v>
      </c>
      <c r="R34" s="15" t="s">
        <v>167</v>
      </c>
      <c r="S34" s="16" t="s">
        <v>115</v>
      </c>
      <c r="T34" s="16" t="s">
        <v>115</v>
      </c>
      <c r="U34" s="16" t="s">
        <v>115</v>
      </c>
      <c r="V34" s="16" t="s">
        <v>115</v>
      </c>
      <c r="W34" s="16">
        <v>14</v>
      </c>
      <c r="X34" s="16">
        <v>57.142898559570313</v>
      </c>
      <c r="Y34" s="16">
        <v>69.571403503417969</v>
      </c>
      <c r="Z34" s="16">
        <v>28.571399688720703</v>
      </c>
      <c r="AA34" s="16">
        <v>100</v>
      </c>
      <c r="AB34" s="16">
        <v>4.6129207611083984</v>
      </c>
      <c r="AC34" s="16">
        <v>4.1306557655334473</v>
      </c>
      <c r="AD34" s="16">
        <v>5.7265386581420898</v>
      </c>
      <c r="AE34" s="16">
        <v>7.1713285446166992</v>
      </c>
      <c r="AF34" s="16">
        <v>0</v>
      </c>
      <c r="AG34" s="16" t="s">
        <v>167</v>
      </c>
      <c r="AH34" s="16">
        <v>0</v>
      </c>
      <c r="AI34" s="16">
        <v>2</v>
      </c>
      <c r="AJ34" s="16">
        <v>0</v>
      </c>
      <c r="AK34" s="16" t="s">
        <v>167</v>
      </c>
      <c r="AL34" s="16" t="s">
        <v>18</v>
      </c>
      <c r="AM34" s="16" t="s">
        <v>18</v>
      </c>
      <c r="AN34" s="16" t="s">
        <v>18</v>
      </c>
      <c r="AO34" s="16">
        <v>20</v>
      </c>
      <c r="AP34" s="16" t="s">
        <v>18</v>
      </c>
      <c r="AQ34" s="16" t="s">
        <v>115</v>
      </c>
      <c r="AR34" s="16" t="s">
        <v>115</v>
      </c>
      <c r="AS34" s="16" t="s">
        <v>71</v>
      </c>
      <c r="AT34" s="16" t="s">
        <v>18</v>
      </c>
      <c r="AU34" s="16">
        <v>26</v>
      </c>
      <c r="AV34" s="16">
        <v>10</v>
      </c>
      <c r="AW34" s="16" t="s">
        <v>115</v>
      </c>
      <c r="AX34" s="34">
        <f>K34+L34</f>
        <v>100758.575</v>
      </c>
      <c r="AY34">
        <f>_xlfn.RANK.AVG(AX34,$AX$4:$AX$74,1)</f>
        <v>71</v>
      </c>
      <c r="AZ34">
        <v>20</v>
      </c>
      <c r="BA34">
        <f>IF(U34=$AZ$2,1,0)</f>
        <v>0</v>
      </c>
      <c r="BC34">
        <f>($BB$2*AY34)+($BC$2*AZ34)+($BD$2*-BA34)</f>
        <v>34.400000000000006</v>
      </c>
      <c r="BD34">
        <f>_xlfn.RANK.AVG(AC34,$AC$4:$AC$74,0)</f>
        <v>71</v>
      </c>
      <c r="BE34">
        <f>_xlfn.RANK.AVG(AB34,$AB$4:$AB$74,0)</f>
        <v>68</v>
      </c>
      <c r="BF34">
        <f>_xlfn.RANK.AVG(Z34,$Z$4:$Z$74,0)</f>
        <v>54.5</v>
      </c>
      <c r="BG34">
        <f>_xlfn.RANK.AVG(AE34,$AE$4:$AE$74,0)</f>
        <v>69</v>
      </c>
      <c r="BH34">
        <f>($BF$2*BD34)+($BG$2*BE34)+($BH$2*BF34)+($BI$2*BG34)</f>
        <v>65.724999999999994</v>
      </c>
      <c r="BJ34">
        <f>_xlfn.RANK.AVG(AH34,$AH$4:$AH$74,0)</f>
        <v>71</v>
      </c>
      <c r="BK34">
        <f>_xlfn.RANK.AVG(AI34,$AI$4:$AI$74,0)</f>
        <v>44.5</v>
      </c>
      <c r="BL34">
        <f>$BK$2*BJ34+$BL$2*BK34</f>
        <v>56.424999999999997</v>
      </c>
      <c r="BM34">
        <f>(1/3)*BC34+(1/3)*BH34+(1/3)*BL34</f>
        <v>52.18333333333333</v>
      </c>
    </row>
    <row r="35" spans="1:65">
      <c r="A35" s="17" t="s">
        <v>296</v>
      </c>
      <c r="B35" s="17" t="s">
        <v>297</v>
      </c>
      <c r="C35" s="18">
        <v>153976862845.51999</v>
      </c>
      <c r="D35" s="14">
        <v>94.160003662109375</v>
      </c>
      <c r="E35" s="14">
        <v>16.405788421630859</v>
      </c>
      <c r="F35" s="14">
        <v>1.9554428310934791</v>
      </c>
      <c r="G35" s="14">
        <v>96193998848</v>
      </c>
      <c r="H35" s="14">
        <v>5.2200000286102295</v>
      </c>
      <c r="I35" s="16" t="s">
        <v>19</v>
      </c>
      <c r="J35" s="16" t="s">
        <v>24</v>
      </c>
      <c r="K35" s="15">
        <v>35.712000000000003</v>
      </c>
      <c r="L35" s="15">
        <v>258.339</v>
      </c>
      <c r="M35" s="15" t="s">
        <v>18</v>
      </c>
      <c r="N35" s="16" t="s">
        <v>118</v>
      </c>
      <c r="O35" s="15" t="s">
        <v>18</v>
      </c>
      <c r="P35" s="15" t="s">
        <v>18</v>
      </c>
      <c r="Q35" s="15" t="s">
        <v>167</v>
      </c>
      <c r="R35" s="15" t="s">
        <v>167</v>
      </c>
      <c r="S35" s="16" t="s">
        <v>18</v>
      </c>
      <c r="T35" s="16" t="s">
        <v>18</v>
      </c>
      <c r="U35" s="16" t="s">
        <v>114</v>
      </c>
      <c r="V35" s="16" t="s">
        <v>18</v>
      </c>
      <c r="W35" s="16">
        <v>14</v>
      </c>
      <c r="X35" s="16" t="s">
        <v>18</v>
      </c>
      <c r="Y35" s="16">
        <v>64.642898559570313</v>
      </c>
      <c r="Z35" s="16">
        <v>28.571399688720703</v>
      </c>
      <c r="AA35" s="16" t="s">
        <v>18</v>
      </c>
      <c r="AB35" s="16">
        <v>6.2815170288085938</v>
      </c>
      <c r="AC35" s="16">
        <v>8.7365808486938477</v>
      </c>
      <c r="AD35" s="16">
        <v>8.1045255661010742</v>
      </c>
      <c r="AE35" s="16">
        <v>8.9882678985595703</v>
      </c>
      <c r="AF35" s="16" t="s">
        <v>167</v>
      </c>
      <c r="AG35" s="16" t="s">
        <v>167</v>
      </c>
      <c r="AH35" s="16">
        <v>5.1146798133850098</v>
      </c>
      <c r="AI35" s="16" t="s">
        <v>167</v>
      </c>
      <c r="AJ35" s="16" t="s">
        <v>167</v>
      </c>
      <c r="AK35" s="16" t="s">
        <v>167</v>
      </c>
      <c r="AL35" s="16" t="s">
        <v>18</v>
      </c>
      <c r="AM35" s="16" t="s">
        <v>18</v>
      </c>
      <c r="AN35" s="16">
        <v>40</v>
      </c>
      <c r="AO35" s="16" t="s">
        <v>18</v>
      </c>
      <c r="AP35" s="16" t="s">
        <v>18</v>
      </c>
      <c r="AQ35" s="16" t="s">
        <v>18</v>
      </c>
      <c r="AR35" s="16" t="s">
        <v>18</v>
      </c>
      <c r="AS35" s="16" t="s">
        <v>67</v>
      </c>
      <c r="AT35" s="16" t="s">
        <v>18</v>
      </c>
      <c r="AU35" s="16">
        <v>83</v>
      </c>
      <c r="AV35" s="16">
        <v>8</v>
      </c>
      <c r="AW35" s="16" t="s">
        <v>18</v>
      </c>
      <c r="AX35" s="34">
        <f>K35+L35</f>
        <v>294.05099999999999</v>
      </c>
      <c r="AY35">
        <f>_xlfn.RANK.AVG(AX35,$AX$4:$AX$74,1)</f>
        <v>66</v>
      </c>
      <c r="AZ35">
        <v>24</v>
      </c>
      <c r="BA35">
        <f>IF(U35=$AZ$2,1,0)</f>
        <v>1</v>
      </c>
      <c r="BC35">
        <f>($BB$2*AY35)+($BC$2*AZ35)+($BD$2*-BA35)</f>
        <v>33.300000000000004</v>
      </c>
      <c r="BD35">
        <f>_xlfn.RANK.AVG(AC35,$AC$4:$AC$74,0)</f>
        <v>13</v>
      </c>
      <c r="BE35">
        <f>_xlfn.RANK.AVG(AB35,$AB$4:$AB$74,0)</f>
        <v>51</v>
      </c>
      <c r="BF35">
        <f>_xlfn.RANK.AVG(Z35,$Z$4:$Z$74,0)</f>
        <v>54.5</v>
      </c>
      <c r="BG35">
        <f>_xlfn.RANK.AVG(AE35,$AE$4:$AE$74,0)</f>
        <v>18</v>
      </c>
      <c r="BH35">
        <f>($BF$2*BD35)+($BG$2*BE35)+($BH$2*BF35)+($BI$2*BG35)</f>
        <v>33.875</v>
      </c>
      <c r="BJ35">
        <f>_xlfn.RANK.AVG(AH35,$AH$4:$AH$74,0)</f>
        <v>35</v>
      </c>
      <c r="BK35" t="e">
        <f>_xlfn.RANK.AVG(AI35,$AI$4:$AI$74,0)</f>
        <v>#VALUE!</v>
      </c>
      <c r="BL35" t="e">
        <f>$BK$2*BJ35+$BL$2*BK35</f>
        <v>#VALUE!</v>
      </c>
      <c r="BM35" t="e">
        <f>(1/3)*BC35+(1/3)*BH35+(1/3)*BL35</f>
        <v>#VALUE!</v>
      </c>
    </row>
    <row r="36" spans="1:65">
      <c r="A36" s="17" t="s">
        <v>314</v>
      </c>
      <c r="B36" s="17" t="s">
        <v>315</v>
      </c>
      <c r="C36" s="18">
        <v>140376849623.01001</v>
      </c>
      <c r="D36" s="14">
        <v>417.69000244140625</v>
      </c>
      <c r="E36" s="14">
        <v>18.092823028564453</v>
      </c>
      <c r="F36" s="14">
        <v>9.031665536933442</v>
      </c>
      <c r="G36" s="14">
        <v>108417998848</v>
      </c>
      <c r="H36" s="14">
        <v>23.158543825149536</v>
      </c>
      <c r="I36" s="16" t="s">
        <v>19</v>
      </c>
      <c r="J36" s="16" t="s">
        <v>24</v>
      </c>
      <c r="K36" s="15">
        <v>15.694000000000001</v>
      </c>
      <c r="L36" s="15">
        <v>216.17699999999999</v>
      </c>
      <c r="M36" s="15" t="s">
        <v>18</v>
      </c>
      <c r="N36" s="16" t="s">
        <v>118</v>
      </c>
      <c r="O36" s="15" t="s">
        <v>18</v>
      </c>
      <c r="P36" s="15" t="s">
        <v>18</v>
      </c>
      <c r="Q36" s="15" t="s">
        <v>167</v>
      </c>
      <c r="R36" s="15" t="s">
        <v>167</v>
      </c>
      <c r="S36" s="16" t="s">
        <v>18</v>
      </c>
      <c r="T36" s="16" t="s">
        <v>18</v>
      </c>
      <c r="U36" s="16" t="s">
        <v>18</v>
      </c>
      <c r="V36" s="16" t="s">
        <v>18</v>
      </c>
      <c r="W36" s="16">
        <v>13</v>
      </c>
      <c r="X36" s="16">
        <v>92.307701110839844</v>
      </c>
      <c r="Y36" s="16">
        <v>64</v>
      </c>
      <c r="Z36" s="16">
        <v>38.461498260498047</v>
      </c>
      <c r="AA36" s="16">
        <v>75</v>
      </c>
      <c r="AB36" s="16">
        <v>8.3333015441894531</v>
      </c>
      <c r="AC36" s="16">
        <v>8.7100229263305664</v>
      </c>
      <c r="AD36" s="16">
        <v>8.2310667037963867</v>
      </c>
      <c r="AE36" s="16">
        <v>8.6230077743530273</v>
      </c>
      <c r="AF36" s="16" t="s">
        <v>167</v>
      </c>
      <c r="AG36" s="16" t="s">
        <v>167</v>
      </c>
      <c r="AH36" s="16">
        <v>4.1044487953186035</v>
      </c>
      <c r="AI36" s="16" t="s">
        <v>167</v>
      </c>
      <c r="AJ36" s="16" t="s">
        <v>167</v>
      </c>
      <c r="AK36" s="16" t="s">
        <v>167</v>
      </c>
      <c r="AL36" s="16" t="s">
        <v>18</v>
      </c>
      <c r="AM36" s="16" t="s">
        <v>18</v>
      </c>
      <c r="AN36" s="16">
        <v>42</v>
      </c>
      <c r="AO36" s="16" t="s">
        <v>18</v>
      </c>
      <c r="AP36" s="16" t="s">
        <v>18</v>
      </c>
      <c r="AQ36" s="16" t="s">
        <v>18</v>
      </c>
      <c r="AR36" s="16" t="s">
        <v>18</v>
      </c>
      <c r="AS36" s="16" t="s">
        <v>66</v>
      </c>
      <c r="AT36" s="16" t="s">
        <v>18</v>
      </c>
      <c r="AU36" s="16">
        <v>78</v>
      </c>
      <c r="AV36" s="16">
        <v>7</v>
      </c>
      <c r="AW36" s="16" t="s">
        <v>18</v>
      </c>
      <c r="AX36" s="34">
        <f>K36+L36</f>
        <v>231.87099999999998</v>
      </c>
      <c r="AY36">
        <f>_xlfn.RANK.AVG(AX36,$AX$4:$AX$74,1)</f>
        <v>63</v>
      </c>
      <c r="AZ36">
        <v>26</v>
      </c>
      <c r="BA36">
        <f>IF(U36=$AZ$2,1,0)</f>
        <v>0</v>
      </c>
      <c r="BC36">
        <f>($BB$2*AY36)+($BC$2*AZ36)+($BD$2*-BA36)</f>
        <v>33</v>
      </c>
      <c r="BD36">
        <f>_xlfn.RANK.AVG(AC36,$AC$4:$AC$74,0)</f>
        <v>16</v>
      </c>
      <c r="BE36">
        <f>_xlfn.RANK.AVG(AB36,$AB$4:$AB$74,0)</f>
        <v>7</v>
      </c>
      <c r="BF36">
        <f>_xlfn.RANK.AVG(Z36,$Z$4:$Z$74,0)</f>
        <v>16.5</v>
      </c>
      <c r="BG36">
        <f>_xlfn.RANK.AVG(AE36,$AE$4:$AE$74,0)</f>
        <v>40</v>
      </c>
      <c r="BH36">
        <f>($BF$2*BD36)+($BG$2*BE36)+($BH$2*BF36)+($BI$2*BG36)</f>
        <v>18.675000000000001</v>
      </c>
      <c r="BJ36">
        <f>_xlfn.RANK.AVG(AH36,$AH$4:$AH$74,0)</f>
        <v>53</v>
      </c>
      <c r="BK36" t="e">
        <f>_xlfn.RANK.AVG(AI36,$AI$4:$AI$74,0)</f>
        <v>#VALUE!</v>
      </c>
      <c r="BL36" t="e">
        <f>$BK$2*BJ36+$BL$2*BK36</f>
        <v>#VALUE!</v>
      </c>
      <c r="BM36" t="e">
        <f>(1/3)*BC36+(1/3)*BH36+(1/3)*BL36</f>
        <v>#VALUE!</v>
      </c>
    </row>
    <row r="37" spans="1:65">
      <c r="A37" s="17" t="s">
        <v>322</v>
      </c>
      <c r="B37" s="17" t="s">
        <v>323</v>
      </c>
      <c r="C37" s="18">
        <v>131974854762.12</v>
      </c>
      <c r="D37" s="14">
        <v>72.339996337890625</v>
      </c>
      <c r="E37" s="14">
        <v>24.723186492919922</v>
      </c>
      <c r="F37" s="14">
        <v>5.5661164063813384</v>
      </c>
      <c r="G37" s="14">
        <v>25520999936</v>
      </c>
      <c r="H37" s="14">
        <v>2.5499999523162842</v>
      </c>
      <c r="I37" s="16" t="s">
        <v>19</v>
      </c>
      <c r="J37" s="16" t="s">
        <v>24</v>
      </c>
      <c r="K37" s="15">
        <v>9.0210000000000008</v>
      </c>
      <c r="L37" s="15">
        <v>112.072</v>
      </c>
      <c r="M37" s="15" t="s">
        <v>18</v>
      </c>
      <c r="N37" s="16" t="s">
        <v>118</v>
      </c>
      <c r="O37" s="15" t="s">
        <v>18</v>
      </c>
      <c r="P37" s="15" t="s">
        <v>18</v>
      </c>
      <c r="Q37" s="15" t="s">
        <v>167</v>
      </c>
      <c r="R37" s="15" t="s">
        <v>167</v>
      </c>
      <c r="S37" s="16" t="s">
        <v>18</v>
      </c>
      <c r="T37" s="16" t="s">
        <v>18</v>
      </c>
      <c r="U37" s="16" t="s">
        <v>18</v>
      </c>
      <c r="V37" s="16" t="s">
        <v>18</v>
      </c>
      <c r="W37" s="16">
        <v>17</v>
      </c>
      <c r="X37" s="16" t="s">
        <v>18</v>
      </c>
      <c r="Y37" s="16">
        <v>67.941200256347656</v>
      </c>
      <c r="Z37" s="16">
        <v>29.411800384521484</v>
      </c>
      <c r="AA37" s="16" t="s">
        <v>18</v>
      </c>
      <c r="AB37" s="16">
        <v>6.195124626159668</v>
      </c>
      <c r="AC37" s="16">
        <v>8.3541383743286133</v>
      </c>
      <c r="AD37" s="16">
        <v>2.476590633392334</v>
      </c>
      <c r="AE37" s="16">
        <v>8.5011577606201172</v>
      </c>
      <c r="AF37" s="16" t="s">
        <v>167</v>
      </c>
      <c r="AG37" s="16" t="s">
        <v>167</v>
      </c>
      <c r="AH37" s="16">
        <v>5.3672342300415039</v>
      </c>
      <c r="AI37" s="16">
        <v>2</v>
      </c>
      <c r="AJ37" s="16">
        <v>0</v>
      </c>
      <c r="AK37" s="16" t="s">
        <v>167</v>
      </c>
      <c r="AL37" s="16" t="s">
        <v>18</v>
      </c>
      <c r="AM37" s="16" t="s">
        <v>18</v>
      </c>
      <c r="AN37" s="16" t="s">
        <v>18</v>
      </c>
      <c r="AO37" s="16" t="s">
        <v>18</v>
      </c>
      <c r="AP37" s="16" t="s">
        <v>18</v>
      </c>
      <c r="AQ37" s="16" t="s">
        <v>18</v>
      </c>
      <c r="AR37" s="16" t="s">
        <v>18</v>
      </c>
      <c r="AS37" s="16" t="s">
        <v>69</v>
      </c>
      <c r="AT37" s="16" t="s">
        <v>18</v>
      </c>
      <c r="AU37" s="16">
        <v>72</v>
      </c>
      <c r="AV37" s="16">
        <v>10</v>
      </c>
      <c r="AW37" s="16" t="s">
        <v>18</v>
      </c>
      <c r="AX37" s="34">
        <f>K37+L37</f>
        <v>121.093</v>
      </c>
      <c r="AY37">
        <f>_xlfn.RANK.AVG(AX37,$AX$4:$AX$74,1)</f>
        <v>55</v>
      </c>
      <c r="AZ37" t="e">
        <f>_xlfn.RANK.AVG(R37,$R$4:$R$74,0)</f>
        <v>#VALUE!</v>
      </c>
      <c r="BA37">
        <f>IF(U37=$AZ$2,1,0)</f>
        <v>0</v>
      </c>
      <c r="BC37" t="e">
        <f>($BB$2*AY37)+($BC$2*AZ37)+($BD$2*-BA37)</f>
        <v>#VALUE!</v>
      </c>
      <c r="BD37">
        <f>_xlfn.RANK.AVG(AC37,$AC$4:$AC$74,0)</f>
        <v>27</v>
      </c>
      <c r="BE37">
        <f>_xlfn.RANK.AVG(AB37,$AB$4:$AB$74,0)</f>
        <v>54</v>
      </c>
      <c r="BF37">
        <f>_xlfn.RANK.AVG(Z37,$Z$4:$Z$74,0)</f>
        <v>51.5</v>
      </c>
      <c r="BG37">
        <f>_xlfn.RANK.AVG(AE37,$AE$4:$AE$74,0)</f>
        <v>46</v>
      </c>
      <c r="BH37">
        <f>($BF$2*BD37)+($BG$2*BE37)+($BH$2*BF37)+($BI$2*BG37)</f>
        <v>43.675000000000004</v>
      </c>
      <c r="BJ37">
        <f>_xlfn.RANK.AVG(AH37,$AH$4:$AH$74,0)</f>
        <v>31</v>
      </c>
      <c r="BK37">
        <f>_xlfn.RANK.AVG(AI37,$AI$4:$AI$74,0)</f>
        <v>44.5</v>
      </c>
      <c r="BL37">
        <f>$BK$2*BJ37+$BL$2*BK37</f>
        <v>38.425000000000004</v>
      </c>
      <c r="BM37" t="e">
        <f>(1/3)*BC37+(1/3)*BH37+(1/3)*BL37</f>
        <v>#VALUE!</v>
      </c>
    </row>
    <row r="38" spans="1:65">
      <c r="A38" s="17" t="s">
        <v>341</v>
      </c>
      <c r="B38" s="17" t="s">
        <v>342</v>
      </c>
      <c r="C38" s="18">
        <v>124979247516.90001</v>
      </c>
      <c r="D38" s="14">
        <v>833.70001220703125</v>
      </c>
      <c r="E38" s="14">
        <v>24.586093902587891</v>
      </c>
      <c r="F38" s="14">
        <v>3.328440755338602</v>
      </c>
      <c r="G38" s="14">
        <v>17859000064</v>
      </c>
      <c r="H38" s="14">
        <v>36.849999904632568</v>
      </c>
      <c r="I38" s="16" t="s">
        <v>19</v>
      </c>
      <c r="J38" s="16" t="s">
        <v>24</v>
      </c>
      <c r="K38" s="15">
        <v>4.7290000000000001</v>
      </c>
      <c r="L38" s="15">
        <v>24.885000000000002</v>
      </c>
      <c r="M38" s="15" t="s">
        <v>18</v>
      </c>
      <c r="N38" s="16" t="s">
        <v>118</v>
      </c>
      <c r="O38" s="15" t="s">
        <v>18</v>
      </c>
      <c r="P38" s="15" t="s">
        <v>18</v>
      </c>
      <c r="Q38" s="15" t="s">
        <v>167</v>
      </c>
      <c r="R38" s="15" t="s">
        <v>167</v>
      </c>
      <c r="S38" s="16" t="s">
        <v>18</v>
      </c>
      <c r="T38" s="16" t="s">
        <v>18</v>
      </c>
      <c r="U38" s="16" t="s">
        <v>18</v>
      </c>
      <c r="V38" s="16" t="s">
        <v>18</v>
      </c>
      <c r="W38" s="16">
        <v>17</v>
      </c>
      <c r="X38" s="16" t="s">
        <v>18</v>
      </c>
      <c r="Y38" s="16">
        <v>62.764701843261719</v>
      </c>
      <c r="Z38" s="16">
        <v>29.411800384521484</v>
      </c>
      <c r="AA38" s="16" t="s">
        <v>18</v>
      </c>
      <c r="AB38" s="16">
        <v>5.7926526069641113</v>
      </c>
      <c r="AC38" s="16">
        <v>8.7211103439331055</v>
      </c>
      <c r="AD38" s="16">
        <v>7.6971430778503418</v>
      </c>
      <c r="AE38" s="16">
        <v>8.6751308441162109</v>
      </c>
      <c r="AF38" s="16" t="s">
        <v>167</v>
      </c>
      <c r="AG38" s="16" t="s">
        <v>167</v>
      </c>
      <c r="AH38" s="16">
        <v>4.7445173263549805</v>
      </c>
      <c r="AI38" s="16">
        <v>2</v>
      </c>
      <c r="AJ38" s="16">
        <v>10</v>
      </c>
      <c r="AK38" s="16" t="s">
        <v>167</v>
      </c>
      <c r="AL38" s="16" t="s">
        <v>18</v>
      </c>
      <c r="AM38" s="16" t="s">
        <v>18</v>
      </c>
      <c r="AN38" s="16" t="s">
        <v>18</v>
      </c>
      <c r="AO38" s="16" t="s">
        <v>18</v>
      </c>
      <c r="AP38" s="16" t="s">
        <v>18</v>
      </c>
      <c r="AQ38" s="16" t="s">
        <v>18</v>
      </c>
      <c r="AR38" s="16" t="s">
        <v>18</v>
      </c>
      <c r="AS38" s="16" t="s">
        <v>66</v>
      </c>
      <c r="AT38" s="16" t="s">
        <v>18</v>
      </c>
      <c r="AU38" s="16">
        <v>91</v>
      </c>
      <c r="AV38" s="16">
        <v>4</v>
      </c>
      <c r="AW38" s="16" t="s">
        <v>18</v>
      </c>
      <c r="AX38" s="34">
        <f>K38+L38</f>
        <v>29.614000000000001</v>
      </c>
      <c r="AY38">
        <f>_xlfn.RANK.AVG(AX38,$AX$4:$AX$74,1)</f>
        <v>21</v>
      </c>
      <c r="AZ38" t="e">
        <f>_xlfn.RANK.AVG(R38,$R$4:$R$74,0)</f>
        <v>#VALUE!</v>
      </c>
      <c r="BA38">
        <f>IF(U38=$AZ$2,1,0)</f>
        <v>0</v>
      </c>
      <c r="BC38" t="e">
        <f>($BB$2*AY38)+($BC$2*AZ38)+($BD$2*-BA38)</f>
        <v>#VALUE!</v>
      </c>
      <c r="BD38">
        <f>_xlfn.RANK.AVG(AC38,$AC$4:$AC$74,0)</f>
        <v>14</v>
      </c>
      <c r="BE38">
        <f>_xlfn.RANK.AVG(AB38,$AB$4:$AB$74,0)</f>
        <v>60</v>
      </c>
      <c r="BF38">
        <f>_xlfn.RANK.AVG(Z38,$Z$4:$Z$74,0)</f>
        <v>51.5</v>
      </c>
      <c r="BG38">
        <f>_xlfn.RANK.AVG(AE38,$AE$4:$AE$74,0)</f>
        <v>36</v>
      </c>
      <c r="BH38">
        <f>($BF$2*BD38)+($BG$2*BE38)+($BH$2*BF38)+($BI$2*BG38)</f>
        <v>39.275000000000006</v>
      </c>
      <c r="BJ38">
        <f>_xlfn.RANK.AVG(AH38,$AH$4:$AH$74,0)</f>
        <v>44</v>
      </c>
      <c r="BK38">
        <f>_xlfn.RANK.AVG(AI38,$AI$4:$AI$74,0)</f>
        <v>44.5</v>
      </c>
      <c r="BL38">
        <f>$BK$2*BJ38+$BL$2*BK38</f>
        <v>44.275000000000006</v>
      </c>
      <c r="BM38" t="e">
        <f>(1/3)*BC38+(1/3)*BH38+(1/3)*BL38</f>
        <v>#VALUE!</v>
      </c>
    </row>
    <row r="39" spans="1:65">
      <c r="A39" s="17" t="s">
        <v>345</v>
      </c>
      <c r="B39" s="17" t="s">
        <v>346</v>
      </c>
      <c r="C39" s="18">
        <v>121134474000</v>
      </c>
      <c r="D39" s="14">
        <v>206.82000732421875</v>
      </c>
      <c r="E39" s="14">
        <v>33.775661468505859</v>
      </c>
      <c r="F39" s="14">
        <v>30.496399548149135</v>
      </c>
      <c r="G39" s="14">
        <v>62068700160</v>
      </c>
      <c r="H39" s="14">
        <v>6.6007489562034607</v>
      </c>
      <c r="I39" s="16" t="s">
        <v>19</v>
      </c>
      <c r="J39" s="16" t="s">
        <v>43</v>
      </c>
      <c r="K39" s="15">
        <v>53.947000000000003</v>
      </c>
      <c r="L39" s="15">
        <v>79.647000000000006</v>
      </c>
      <c r="M39" s="15" t="s">
        <v>18</v>
      </c>
      <c r="N39" s="16" t="s">
        <v>118</v>
      </c>
      <c r="O39" s="15" t="s">
        <v>18</v>
      </c>
      <c r="P39" s="15" t="s">
        <v>18</v>
      </c>
      <c r="Q39" s="15" t="s">
        <v>167</v>
      </c>
      <c r="R39" s="15" t="s">
        <v>167</v>
      </c>
      <c r="S39" s="16" t="s">
        <v>18</v>
      </c>
      <c r="T39" s="16" t="s">
        <v>18</v>
      </c>
      <c r="U39" s="16" t="s">
        <v>18</v>
      </c>
      <c r="V39" s="16" t="s">
        <v>18</v>
      </c>
      <c r="W39" s="16">
        <v>12</v>
      </c>
      <c r="X39" s="16" t="s">
        <v>18</v>
      </c>
      <c r="Y39" s="16">
        <v>64</v>
      </c>
      <c r="Z39" s="16">
        <v>50</v>
      </c>
      <c r="AA39" s="16" t="s">
        <v>18</v>
      </c>
      <c r="AB39" s="16">
        <v>7.5750765800476074</v>
      </c>
      <c r="AC39" s="16">
        <v>7.7179322242736816</v>
      </c>
      <c r="AD39" s="16">
        <v>7.5199193954467773</v>
      </c>
      <c r="AE39" s="16">
        <v>8.3830938339233398</v>
      </c>
      <c r="AF39" s="16">
        <v>0</v>
      </c>
      <c r="AG39" s="16" t="s">
        <v>167</v>
      </c>
      <c r="AH39" s="16">
        <v>7.3483967781066895</v>
      </c>
      <c r="AI39" s="16">
        <v>2</v>
      </c>
      <c r="AJ39" s="16">
        <v>0</v>
      </c>
      <c r="AK39" s="16" t="s">
        <v>167</v>
      </c>
      <c r="AL39" s="16" t="s">
        <v>18</v>
      </c>
      <c r="AM39" s="16">
        <v>0.66666666666666674</v>
      </c>
      <c r="AN39" s="16">
        <v>60</v>
      </c>
      <c r="AO39" s="16" t="s">
        <v>18</v>
      </c>
      <c r="AP39" s="16" t="s">
        <v>18</v>
      </c>
      <c r="AQ39" s="16" t="s">
        <v>18</v>
      </c>
      <c r="AR39" s="16" t="s">
        <v>18</v>
      </c>
      <c r="AS39" s="16" t="s">
        <v>66</v>
      </c>
      <c r="AT39" s="16" t="s">
        <v>18</v>
      </c>
      <c r="AU39" s="16">
        <v>39</v>
      </c>
      <c r="AV39" s="16">
        <v>3</v>
      </c>
      <c r="AW39" s="16" t="s">
        <v>18</v>
      </c>
      <c r="AX39" s="34">
        <f>K39+L39</f>
        <v>133.59399999999999</v>
      </c>
      <c r="AY39">
        <f>_xlfn.RANK.AVG(AX39,$AX$4:$AX$74,1)</f>
        <v>58</v>
      </c>
      <c r="AZ39" t="e">
        <f>_xlfn.RANK.AVG(R39,$R$4:$R$74,0)</f>
        <v>#VALUE!</v>
      </c>
      <c r="BA39">
        <f>IF(U39=$AZ$2,1,0)</f>
        <v>0</v>
      </c>
      <c r="BC39" t="e">
        <f>($BB$2*AY39)+($BC$2*AZ39)+($BD$2*-BA39)</f>
        <v>#VALUE!</v>
      </c>
      <c r="BD39">
        <f>_xlfn.RANK.AVG(AC39,$AC$4:$AC$74,0)</f>
        <v>46</v>
      </c>
      <c r="BE39">
        <f>_xlfn.RANK.AVG(AB39,$AB$4:$AB$74,0)</f>
        <v>24</v>
      </c>
      <c r="BF39">
        <f>_xlfn.RANK.AVG(Z39,$Z$4:$Z$74,0)</f>
        <v>4</v>
      </c>
      <c r="BG39">
        <f>_xlfn.RANK.AVG(AE39,$AE$4:$AE$74,0)</f>
        <v>55</v>
      </c>
      <c r="BH39">
        <f>($BF$2*BD39)+($BG$2*BE39)+($BH$2*BF39)+($BI$2*BG39)</f>
        <v>31.799999999999997</v>
      </c>
      <c r="BJ39">
        <f>_xlfn.RANK.AVG(AH39,$AH$4:$AH$74,0)</f>
        <v>8</v>
      </c>
      <c r="BK39">
        <f>_xlfn.RANK.AVG(AI39,$AI$4:$AI$74,0)</f>
        <v>44.5</v>
      </c>
      <c r="BL39">
        <f>$BK$2*BJ39+$BL$2*BK39</f>
        <v>28.075000000000003</v>
      </c>
      <c r="BM39" t="e">
        <f>(1/3)*BC39+(1/3)*BH39+(1/3)*BL39</f>
        <v>#VALUE!</v>
      </c>
    </row>
    <row r="40" spans="1:65">
      <c r="A40" s="17" t="s">
        <v>347</v>
      </c>
      <c r="B40" s="17" t="s">
        <v>348</v>
      </c>
      <c r="C40" s="18">
        <v>120874835356.92</v>
      </c>
      <c r="D40" s="14">
        <v>63.240001678466797</v>
      </c>
      <c r="E40" s="14">
        <v>18.253679275512695</v>
      </c>
      <c r="F40" s="14">
        <v>24.112526982592119</v>
      </c>
      <c r="G40" s="14">
        <v>156819996672</v>
      </c>
      <c r="H40" s="14">
        <v>4.0300000905990601</v>
      </c>
      <c r="I40" s="16" t="s">
        <v>19</v>
      </c>
      <c r="J40" s="16" t="s">
        <v>20</v>
      </c>
      <c r="K40" s="15">
        <v>57.984999999999999</v>
      </c>
      <c r="L40" s="15">
        <v>606.43899999999996</v>
      </c>
      <c r="M40" s="15" t="s">
        <v>18</v>
      </c>
      <c r="N40" s="16" t="s">
        <v>118</v>
      </c>
      <c r="O40" s="15" t="s">
        <v>18</v>
      </c>
      <c r="P40" s="15" t="s">
        <v>18</v>
      </c>
      <c r="Q40" s="15" t="s">
        <v>167</v>
      </c>
      <c r="R40" s="15" t="s">
        <v>167</v>
      </c>
      <c r="S40" s="16" t="s">
        <v>18</v>
      </c>
      <c r="T40" s="16" t="s">
        <v>114</v>
      </c>
      <c r="U40" s="16" t="s">
        <v>114</v>
      </c>
      <c r="V40" s="16" t="s">
        <v>18</v>
      </c>
      <c r="W40" s="16">
        <v>13</v>
      </c>
      <c r="X40" s="16" t="s">
        <v>18</v>
      </c>
      <c r="Y40" s="16">
        <v>64.615402221679688</v>
      </c>
      <c r="Z40" s="16">
        <v>53.846199035644531</v>
      </c>
      <c r="AA40" s="16" t="s">
        <v>18</v>
      </c>
      <c r="AB40" s="16">
        <v>9.0262069702148438</v>
      </c>
      <c r="AC40" s="16">
        <v>6.2817420959472656</v>
      </c>
      <c r="AD40" s="16">
        <v>8.1868162155151367</v>
      </c>
      <c r="AE40" s="16">
        <v>8.2686338424682617</v>
      </c>
      <c r="AF40" s="16" t="s">
        <v>167</v>
      </c>
      <c r="AG40" s="16" t="s">
        <v>167</v>
      </c>
      <c r="AH40" s="16">
        <v>6.9117517471313477</v>
      </c>
      <c r="AI40" s="16">
        <v>3</v>
      </c>
      <c r="AJ40" s="16">
        <v>0</v>
      </c>
      <c r="AK40" s="16" t="s">
        <v>167</v>
      </c>
      <c r="AL40" s="16" t="s">
        <v>18</v>
      </c>
      <c r="AM40" s="16" t="s">
        <v>18</v>
      </c>
      <c r="AN40" s="16" t="s">
        <v>18</v>
      </c>
      <c r="AO40" s="16" t="s">
        <v>18</v>
      </c>
      <c r="AP40" s="16" t="s">
        <v>18</v>
      </c>
      <c r="AQ40" s="16" t="s">
        <v>18</v>
      </c>
      <c r="AR40" s="16" t="s">
        <v>18</v>
      </c>
      <c r="AS40" s="16" t="s">
        <v>66</v>
      </c>
      <c r="AT40" s="16" t="s">
        <v>18</v>
      </c>
      <c r="AU40" s="16">
        <v>76</v>
      </c>
      <c r="AV40" s="16">
        <v>1</v>
      </c>
      <c r="AW40" s="16" t="s">
        <v>18</v>
      </c>
      <c r="AX40" s="34">
        <f>K40+L40</f>
        <v>664.42399999999998</v>
      </c>
      <c r="AY40">
        <f>_xlfn.RANK.AVG(AX40,$AX$4:$AX$74,1)</f>
        <v>67</v>
      </c>
      <c r="AZ40" t="e">
        <f>_xlfn.RANK.AVG(R40,$R$4:$R$74,0)</f>
        <v>#VALUE!</v>
      </c>
      <c r="BA40">
        <f>IF(U40=$AZ$2,1,0)</f>
        <v>1</v>
      </c>
      <c r="BC40" t="e">
        <f>($BB$2*AY40)+($BC$2*AZ40)+($BD$2*-BA40)</f>
        <v>#VALUE!</v>
      </c>
      <c r="BD40">
        <f>_xlfn.RANK.AVG(AC40,$AC$4:$AC$74,0)</f>
        <v>62</v>
      </c>
      <c r="BE40">
        <f>_xlfn.RANK.AVG(AB40,$AB$4:$AB$74,0)</f>
        <v>1</v>
      </c>
      <c r="BF40">
        <f>_xlfn.RANK.AVG(Z40,$Z$4:$Z$74,0)</f>
        <v>2</v>
      </c>
      <c r="BG40">
        <f>_xlfn.RANK.AVG(AE40,$AE$4:$AE$74,0)</f>
        <v>59</v>
      </c>
      <c r="BH40">
        <f>($BF$2*BD40)+($BG$2*BE40)+($BH$2*BF40)+($BI$2*BG40)</f>
        <v>31.15</v>
      </c>
      <c r="BJ40">
        <f>_xlfn.RANK.AVG(AH40,$AH$4:$AH$74,0)</f>
        <v>14</v>
      </c>
      <c r="BK40">
        <f>_xlfn.RANK.AVG(AI40,$AI$4:$AI$74,0)</f>
        <v>27</v>
      </c>
      <c r="BL40">
        <f>$BK$2*BJ40+$BL$2*BK40</f>
        <v>21.150000000000002</v>
      </c>
      <c r="BM40" t="e">
        <f>(1/3)*BC40+(1/3)*BH40+(1/3)*BL40</f>
        <v>#VALUE!</v>
      </c>
    </row>
    <row r="41" spans="1:65">
      <c r="A41" s="17" t="s">
        <v>371</v>
      </c>
      <c r="B41" s="17" t="s">
        <v>372</v>
      </c>
      <c r="C41" s="18">
        <v>105144276807.48</v>
      </c>
      <c r="D41" s="14">
        <v>259.1300048828125</v>
      </c>
      <c r="E41" s="14">
        <v>11.870175361633301</v>
      </c>
      <c r="F41" s="14">
        <v>15.042041791619877</v>
      </c>
      <c r="G41" s="14">
        <v>50041999360</v>
      </c>
      <c r="H41" s="14">
        <v>22.010000228881836</v>
      </c>
      <c r="I41" s="16" t="s">
        <v>19</v>
      </c>
      <c r="J41" s="16" t="s">
        <v>43</v>
      </c>
      <c r="K41" s="15">
        <v>24.481999999999999</v>
      </c>
      <c r="L41" s="15">
        <v>39.088999999999999</v>
      </c>
      <c r="M41" s="15" t="s">
        <v>18</v>
      </c>
      <c r="N41" s="16" t="s">
        <v>118</v>
      </c>
      <c r="O41" s="15" t="s">
        <v>18</v>
      </c>
      <c r="P41" s="15" t="s">
        <v>18</v>
      </c>
      <c r="Q41" s="15" t="s">
        <v>167</v>
      </c>
      <c r="R41" s="15" t="s">
        <v>167</v>
      </c>
      <c r="S41" s="16" t="s">
        <v>18</v>
      </c>
      <c r="T41" s="16" t="s">
        <v>18</v>
      </c>
      <c r="U41" s="16" t="s">
        <v>114</v>
      </c>
      <c r="V41" s="16" t="s">
        <v>18</v>
      </c>
      <c r="W41" s="16">
        <v>13</v>
      </c>
      <c r="X41" s="16" t="s">
        <v>18</v>
      </c>
      <c r="Y41" s="16">
        <v>67.461502075195313</v>
      </c>
      <c r="Z41" s="16">
        <v>30.769199371337891</v>
      </c>
      <c r="AA41" s="16" t="s">
        <v>18</v>
      </c>
      <c r="AB41" s="16">
        <v>5.6361432075500488</v>
      </c>
      <c r="AC41" s="16">
        <v>7.9265599250793457</v>
      </c>
      <c r="AD41" s="16">
        <v>7.0195112228393555</v>
      </c>
      <c r="AE41" s="16">
        <v>8.5533351898193359</v>
      </c>
      <c r="AF41" s="16">
        <v>0</v>
      </c>
      <c r="AG41" s="16" t="s">
        <v>167</v>
      </c>
      <c r="AH41" s="16">
        <v>1.2219206094741821</v>
      </c>
      <c r="AI41" s="16">
        <v>2</v>
      </c>
      <c r="AJ41" s="16">
        <v>0</v>
      </c>
      <c r="AK41" s="16" t="s">
        <v>167</v>
      </c>
      <c r="AL41" s="16" t="s">
        <v>18</v>
      </c>
      <c r="AM41" s="16" t="s">
        <v>18</v>
      </c>
      <c r="AN41" s="16" t="s">
        <v>18</v>
      </c>
      <c r="AO41" s="16" t="s">
        <v>18</v>
      </c>
      <c r="AP41" s="16" t="s">
        <v>18</v>
      </c>
      <c r="AQ41" s="16" t="s">
        <v>18</v>
      </c>
      <c r="AR41" s="16" t="s">
        <v>18</v>
      </c>
      <c r="AS41" s="16" t="s">
        <v>69</v>
      </c>
      <c r="AT41" s="16" t="s">
        <v>18</v>
      </c>
      <c r="AU41" s="16">
        <v>55</v>
      </c>
      <c r="AV41" s="16">
        <v>7</v>
      </c>
      <c r="AW41" s="16" t="s">
        <v>18</v>
      </c>
      <c r="AX41" s="34">
        <f>K41+L41</f>
        <v>63.570999999999998</v>
      </c>
      <c r="AY41">
        <f>_xlfn.RANK.AVG(AX41,$AX$4:$AX$74,1)</f>
        <v>42</v>
      </c>
      <c r="AZ41" t="e">
        <f>_xlfn.RANK.AVG(R41,$R$4:$R$74,0)</f>
        <v>#VALUE!</v>
      </c>
      <c r="BA41">
        <f>IF(U41=$AZ$2,1,0)</f>
        <v>1</v>
      </c>
      <c r="BC41" t="e">
        <f>($BB$2*AY41)+($BC$2*AZ41)+($BD$2*-BA41)</f>
        <v>#VALUE!</v>
      </c>
      <c r="BD41">
        <f>_xlfn.RANK.AVG(AC41,$AC$4:$AC$74,0)</f>
        <v>38</v>
      </c>
      <c r="BE41">
        <f>_xlfn.RANK.AVG(AB41,$AB$4:$AB$74,0)</f>
        <v>63</v>
      </c>
      <c r="BF41">
        <f>_xlfn.RANK.AVG(Z41,$Z$4:$Z$74,0)</f>
        <v>42</v>
      </c>
      <c r="BG41">
        <f>_xlfn.RANK.AVG(AE41,$AE$4:$AE$74,0)</f>
        <v>44</v>
      </c>
      <c r="BH41">
        <f>($BF$2*BD41)+($BG$2*BE41)+($BH$2*BF41)+($BI$2*BG41)</f>
        <v>46.45</v>
      </c>
      <c r="BJ41">
        <f>_xlfn.RANK.AVG(AH41,$AH$4:$AH$74,0)</f>
        <v>67</v>
      </c>
      <c r="BK41">
        <f>_xlfn.RANK.AVG(AI41,$AI$4:$AI$74,0)</f>
        <v>44.5</v>
      </c>
      <c r="BL41">
        <f>$BK$2*BJ41+$BL$2*BK41</f>
        <v>54.625</v>
      </c>
      <c r="BM41" t="e">
        <f>(1/3)*BC41+(1/3)*BH41+(1/3)*BL41</f>
        <v>#VALUE!</v>
      </c>
    </row>
    <row r="42" spans="1:65">
      <c r="A42" s="17" t="s">
        <v>464</v>
      </c>
      <c r="B42" s="17" t="s">
        <v>465</v>
      </c>
      <c r="C42" s="18">
        <v>69656539695</v>
      </c>
      <c r="D42" s="14">
        <v>44.700000762939453</v>
      </c>
      <c r="E42" s="14">
        <v>11.788269996643066</v>
      </c>
      <c r="F42" s="14">
        <v>4.4311395923670949</v>
      </c>
      <c r="G42" s="14">
        <v>40623998976</v>
      </c>
      <c r="H42" s="14">
        <v>3.2799999713897705</v>
      </c>
      <c r="I42" s="16" t="s">
        <v>19</v>
      </c>
      <c r="J42" s="16" t="s">
        <v>20</v>
      </c>
      <c r="K42" s="15">
        <v>53.052</v>
      </c>
      <c r="L42" s="15">
        <v>196.268</v>
      </c>
      <c r="M42" s="15" t="s">
        <v>18</v>
      </c>
      <c r="N42" s="16" t="s">
        <v>118</v>
      </c>
      <c r="O42" s="15" t="s">
        <v>18</v>
      </c>
      <c r="P42" s="15" t="s">
        <v>18</v>
      </c>
      <c r="Q42" s="15" t="s">
        <v>167</v>
      </c>
      <c r="R42" s="15" t="s">
        <v>167</v>
      </c>
      <c r="S42" s="16" t="s">
        <v>18</v>
      </c>
      <c r="T42" s="16" t="s">
        <v>18</v>
      </c>
      <c r="U42" s="16" t="s">
        <v>18</v>
      </c>
      <c r="V42" s="16" t="s">
        <v>18</v>
      </c>
      <c r="W42" s="16">
        <v>13</v>
      </c>
      <c r="X42" s="16">
        <v>92.307701110839844</v>
      </c>
      <c r="Y42" s="16">
        <v>60.615398406982422</v>
      </c>
      <c r="Z42" s="16">
        <v>38.461498260498047</v>
      </c>
      <c r="AA42" s="16">
        <v>75</v>
      </c>
      <c r="AB42" s="16">
        <v>8.9529104232788086</v>
      </c>
      <c r="AC42" s="16">
        <v>7.147068977355957</v>
      </c>
      <c r="AD42" s="16">
        <v>8.1162204742431641</v>
      </c>
      <c r="AE42" s="16">
        <v>7.9083919525146484</v>
      </c>
      <c r="AF42" s="16" t="s">
        <v>167</v>
      </c>
      <c r="AG42" s="16" t="s">
        <v>167</v>
      </c>
      <c r="AH42" s="16">
        <v>6.2348308563232422</v>
      </c>
      <c r="AI42" s="16">
        <v>6.0622878074645996</v>
      </c>
      <c r="AJ42" s="16">
        <v>0</v>
      </c>
      <c r="AK42" s="16" t="s">
        <v>167</v>
      </c>
      <c r="AL42" s="16" t="s">
        <v>18</v>
      </c>
      <c r="AM42" s="16" t="s">
        <v>18</v>
      </c>
      <c r="AN42" s="16">
        <v>57</v>
      </c>
      <c r="AO42" s="16" t="s">
        <v>18</v>
      </c>
      <c r="AP42" s="16" t="s">
        <v>18</v>
      </c>
      <c r="AQ42" s="16" t="s">
        <v>18</v>
      </c>
      <c r="AR42" s="16" t="s">
        <v>18</v>
      </c>
      <c r="AS42" s="16" t="s">
        <v>66</v>
      </c>
      <c r="AT42" s="16" t="s">
        <v>18</v>
      </c>
      <c r="AU42" s="16">
        <v>74</v>
      </c>
      <c r="AV42" s="16">
        <v>4</v>
      </c>
      <c r="AW42" s="16" t="s">
        <v>18</v>
      </c>
      <c r="AX42" s="34">
        <f>K42+L42</f>
        <v>249.32</v>
      </c>
      <c r="AY42">
        <f>_xlfn.RANK.AVG(AX42,$AX$4:$AX$74,1)</f>
        <v>65</v>
      </c>
      <c r="AZ42" t="e">
        <f>_xlfn.RANK.AVG(R42,$R$4:$R$74,0)</f>
        <v>#VALUE!</v>
      </c>
      <c r="BA42">
        <f>IF(U42=$AZ$2,1,0)</f>
        <v>0</v>
      </c>
      <c r="BC42" t="e">
        <f>($BB$2*AY42)+($BC$2*AZ42)+($BD$2*-BA42)</f>
        <v>#VALUE!</v>
      </c>
      <c r="BD42">
        <f>_xlfn.RANK.AVG(AC42,$AC$4:$AC$74,0)</f>
        <v>54</v>
      </c>
      <c r="BE42">
        <f>_xlfn.RANK.AVG(AB42,$AB$4:$AB$74,0)</f>
        <v>2</v>
      </c>
      <c r="BF42">
        <f>_xlfn.RANK.AVG(Z42,$Z$4:$Z$74,0)</f>
        <v>16.5</v>
      </c>
      <c r="BG42">
        <f>_xlfn.RANK.AVG(AE42,$AE$4:$AE$74,0)</f>
        <v>63</v>
      </c>
      <c r="BH42">
        <f>($BF$2*BD42)+($BG$2*BE42)+($BH$2*BF42)+($BI$2*BG42)</f>
        <v>33.424999999999997</v>
      </c>
      <c r="BJ42">
        <f>_xlfn.RANK.AVG(AH42,$AH$4:$AH$74,0)</f>
        <v>21</v>
      </c>
      <c r="BK42">
        <f>_xlfn.RANK.AVG(AI42,$AI$4:$AI$74,0)</f>
        <v>18</v>
      </c>
      <c r="BL42">
        <f>$BK$2*BJ42+$BL$2*BK42</f>
        <v>19.350000000000001</v>
      </c>
      <c r="BM42" t="e">
        <f>(1/3)*BC42+(1/3)*BH42+(1/3)*BL42</f>
        <v>#VALUE!</v>
      </c>
    </row>
    <row r="43" spans="1:65">
      <c r="A43" s="17" t="s">
        <v>485</v>
      </c>
      <c r="B43" s="17" t="s">
        <v>486</v>
      </c>
      <c r="C43" s="18">
        <v>64291813892.800003</v>
      </c>
      <c r="D43" s="14">
        <v>161.60000610351563</v>
      </c>
      <c r="E43" s="14">
        <v>12.634871482849121</v>
      </c>
      <c r="F43" s="14">
        <v>5.4452576895872795</v>
      </c>
      <c r="G43" s="14">
        <v>31882000384</v>
      </c>
      <c r="H43" s="14">
        <v>12.789999842643738</v>
      </c>
      <c r="I43" s="16" t="s">
        <v>19</v>
      </c>
      <c r="J43" s="16" t="s">
        <v>20</v>
      </c>
      <c r="K43" s="15">
        <v>41.33</v>
      </c>
      <c r="L43" s="15">
        <v>206.91399999999999</v>
      </c>
      <c r="M43" s="15" t="s">
        <v>18</v>
      </c>
      <c r="N43" s="16" t="s">
        <v>118</v>
      </c>
      <c r="O43" s="15" t="s">
        <v>18</v>
      </c>
      <c r="P43" s="15" t="s">
        <v>18</v>
      </c>
      <c r="Q43" s="15" t="s">
        <v>167</v>
      </c>
      <c r="R43" s="15" t="s">
        <v>167</v>
      </c>
      <c r="S43" s="16" t="s">
        <v>114</v>
      </c>
      <c r="T43" s="16" t="s">
        <v>18</v>
      </c>
      <c r="U43" s="16" t="s">
        <v>114</v>
      </c>
      <c r="V43" s="16" t="s">
        <v>18</v>
      </c>
      <c r="W43" s="16">
        <v>12</v>
      </c>
      <c r="X43" s="16">
        <v>91.666702270507813</v>
      </c>
      <c r="Y43" s="16">
        <v>63.166698455810547</v>
      </c>
      <c r="Z43" s="16">
        <v>33.333301544189453</v>
      </c>
      <c r="AA43" s="16">
        <v>75</v>
      </c>
      <c r="AB43" s="16">
        <v>7.3085527420043945</v>
      </c>
      <c r="AC43" s="16">
        <v>6.3043942451477051</v>
      </c>
      <c r="AD43" s="16">
        <v>6.5342178344726563</v>
      </c>
      <c r="AE43" s="16">
        <v>9.6152992248535156</v>
      </c>
      <c r="AF43" s="16" t="s">
        <v>167</v>
      </c>
      <c r="AG43" s="16" t="s">
        <v>167</v>
      </c>
      <c r="AH43" s="16">
        <v>7.0340185165405273</v>
      </c>
      <c r="AI43" s="16">
        <v>9.8142414093017578</v>
      </c>
      <c r="AJ43" s="16">
        <v>0</v>
      </c>
      <c r="AK43" s="16" t="s">
        <v>167</v>
      </c>
      <c r="AL43" s="16" t="s">
        <v>18</v>
      </c>
      <c r="AM43" s="16" t="s">
        <v>18</v>
      </c>
      <c r="AN43" s="16">
        <v>59</v>
      </c>
      <c r="AO43" s="16" t="s">
        <v>18</v>
      </c>
      <c r="AP43" s="16" t="s">
        <v>18</v>
      </c>
      <c r="AQ43" s="16" t="s">
        <v>18</v>
      </c>
      <c r="AR43" s="16" t="s">
        <v>18</v>
      </c>
      <c r="AS43" s="16" t="s">
        <v>67</v>
      </c>
      <c r="AT43" s="16" t="s">
        <v>18</v>
      </c>
      <c r="AU43" s="16">
        <v>67</v>
      </c>
      <c r="AV43" s="16">
        <v>2</v>
      </c>
      <c r="AW43" s="16" t="s">
        <v>18</v>
      </c>
      <c r="AX43" s="34">
        <f>K43+L43</f>
        <v>248.24399999999997</v>
      </c>
      <c r="AY43">
        <f>_xlfn.RANK.AVG(AX43,$AX$4:$AX$74,1)</f>
        <v>64</v>
      </c>
      <c r="AZ43" t="e">
        <f>_xlfn.RANK.AVG(R43,$R$4:$R$74,0)</f>
        <v>#VALUE!</v>
      </c>
      <c r="BA43">
        <f>IF(U43=$AZ$2,1,0)</f>
        <v>1</v>
      </c>
      <c r="BC43" t="e">
        <f>($BB$2*AY43)+($BC$2*AZ43)+($BD$2*-BA43)</f>
        <v>#VALUE!</v>
      </c>
      <c r="BD43">
        <f>_xlfn.RANK.AVG(AC43,$AC$4:$AC$74,0)</f>
        <v>61</v>
      </c>
      <c r="BE43">
        <f>_xlfn.RANK.AVG(AB43,$AB$4:$AB$74,0)</f>
        <v>29</v>
      </c>
      <c r="BF43">
        <f>_xlfn.RANK.AVG(Z43,$Z$4:$Z$74,0)</f>
        <v>31.5</v>
      </c>
      <c r="BG43">
        <f>_xlfn.RANK.AVG(AE43,$AE$4:$AE$74,0)</f>
        <v>6</v>
      </c>
      <c r="BH43">
        <f>($BF$2*BD43)+($BG$2*BE43)+($BH$2*BF43)+($BI$2*BG43)</f>
        <v>34.625</v>
      </c>
      <c r="BJ43">
        <f>_xlfn.RANK.AVG(AH43,$AH$4:$AH$74,0)</f>
        <v>11</v>
      </c>
      <c r="BK43">
        <f>_xlfn.RANK.AVG(AI43,$AI$4:$AI$74,0)</f>
        <v>6.5</v>
      </c>
      <c r="BL43">
        <f>$BK$2*BJ43+$BL$2*BK43</f>
        <v>8.5250000000000004</v>
      </c>
      <c r="BM43" t="e">
        <f>(1/3)*BC43+(1/3)*BH43+(1/3)*BL43</f>
        <v>#VALUE!</v>
      </c>
    </row>
    <row r="44" spans="1:65">
      <c r="A44" s="17" t="s">
        <v>534</v>
      </c>
      <c r="B44" s="17" t="s">
        <v>535</v>
      </c>
      <c r="C44" s="18">
        <v>53583035396.43</v>
      </c>
      <c r="D44" s="14">
        <v>74.110000610351563</v>
      </c>
      <c r="E44" s="14">
        <v>8.1795492172241211</v>
      </c>
      <c r="F44" s="14">
        <v>12.952649462391097</v>
      </c>
      <c r="G44" s="14">
        <v>66905000960</v>
      </c>
      <c r="H44" s="14">
        <v>1.8299999721348286</v>
      </c>
      <c r="I44" s="16" t="s">
        <v>19</v>
      </c>
      <c r="J44" s="16" t="s">
        <v>43</v>
      </c>
      <c r="K44" s="15">
        <v>14.071999999999999</v>
      </c>
      <c r="L44" s="15">
        <v>63.777999999999999</v>
      </c>
      <c r="M44" s="15" t="s">
        <v>18</v>
      </c>
      <c r="N44" s="16" t="s">
        <v>118</v>
      </c>
      <c r="O44" s="15" t="s">
        <v>18</v>
      </c>
      <c r="P44" s="15" t="s">
        <v>18</v>
      </c>
      <c r="Q44" s="15" t="s">
        <v>167</v>
      </c>
      <c r="R44" s="15" t="s">
        <v>167</v>
      </c>
      <c r="S44" s="16" t="s">
        <v>18</v>
      </c>
      <c r="T44" s="16" t="s">
        <v>18</v>
      </c>
      <c r="U44" s="16" t="s">
        <v>114</v>
      </c>
      <c r="V44" s="16" t="s">
        <v>18</v>
      </c>
      <c r="W44" s="16">
        <v>15</v>
      </c>
      <c r="X44" s="16" t="s">
        <v>18</v>
      </c>
      <c r="Y44" s="16" t="s">
        <v>18</v>
      </c>
      <c r="Z44" s="16">
        <v>40</v>
      </c>
      <c r="AA44" s="16" t="s">
        <v>18</v>
      </c>
      <c r="AB44" s="16">
        <v>8.3852939605712891</v>
      </c>
      <c r="AC44" s="16">
        <v>8.7127437591552734</v>
      </c>
      <c r="AD44" s="16">
        <v>8.0443305969238281</v>
      </c>
      <c r="AE44" s="16">
        <v>8.5804920196533203</v>
      </c>
      <c r="AF44" s="16">
        <v>0</v>
      </c>
      <c r="AG44" s="16" t="s">
        <v>167</v>
      </c>
      <c r="AH44" s="16">
        <v>3.8750529289245605</v>
      </c>
      <c r="AI44" s="16">
        <v>3</v>
      </c>
      <c r="AJ44" s="16">
        <v>3</v>
      </c>
      <c r="AK44" s="16" t="s">
        <v>167</v>
      </c>
      <c r="AL44" s="16" t="s">
        <v>18</v>
      </c>
      <c r="AM44" s="16" t="s">
        <v>18</v>
      </c>
      <c r="AN44" s="16" t="s">
        <v>18</v>
      </c>
      <c r="AO44" s="16" t="s">
        <v>18</v>
      </c>
      <c r="AP44" s="16" t="s">
        <v>18</v>
      </c>
      <c r="AQ44" s="16" t="s">
        <v>18</v>
      </c>
      <c r="AR44" s="16" t="s">
        <v>18</v>
      </c>
      <c r="AS44" s="16" t="s">
        <v>66</v>
      </c>
      <c r="AT44" s="16" t="s">
        <v>18</v>
      </c>
      <c r="AU44" s="16">
        <v>79</v>
      </c>
      <c r="AV44" s="16">
        <v>4</v>
      </c>
      <c r="AW44" s="16" t="s">
        <v>18</v>
      </c>
      <c r="AX44" s="34">
        <f>K44+L44</f>
        <v>77.849999999999994</v>
      </c>
      <c r="AY44">
        <f>_xlfn.RANK.AVG(AX44,$AX$4:$AX$74,1)</f>
        <v>47</v>
      </c>
      <c r="AZ44" t="e">
        <f>_xlfn.RANK.AVG(R44,$R$4:$R$74,0)</f>
        <v>#VALUE!</v>
      </c>
      <c r="BA44">
        <f>IF(U44=$AZ$2,1,0)</f>
        <v>1</v>
      </c>
      <c r="BC44" t="e">
        <f>($BB$2*AY44)+($BC$2*AZ44)+($BD$2*-BA44)</f>
        <v>#VALUE!</v>
      </c>
      <c r="BD44">
        <f>_xlfn.RANK.AVG(AC44,$AC$4:$AC$74,0)</f>
        <v>15</v>
      </c>
      <c r="BE44">
        <f>_xlfn.RANK.AVG(AB44,$AB$4:$AB$74,0)</f>
        <v>5</v>
      </c>
      <c r="BF44">
        <f>_xlfn.RANK.AVG(Z44,$Z$4:$Z$74,0)</f>
        <v>11.5</v>
      </c>
      <c r="BG44">
        <f>_xlfn.RANK.AVG(AE44,$AE$4:$AE$74,0)</f>
        <v>42</v>
      </c>
      <c r="BH44">
        <f>($BF$2*BD44)+($BG$2*BE44)+($BH$2*BF44)+($BI$2*BG44)</f>
        <v>17.024999999999999</v>
      </c>
      <c r="BJ44">
        <f>_xlfn.RANK.AVG(AH44,$AH$4:$AH$74,0)</f>
        <v>56</v>
      </c>
      <c r="BK44">
        <f>_xlfn.RANK.AVG(AI44,$AI$4:$AI$74,0)</f>
        <v>27</v>
      </c>
      <c r="BL44">
        <f>$BK$2*BJ44+$BL$2*BK44</f>
        <v>40.049999999999997</v>
      </c>
      <c r="BM44" t="e">
        <f>(1/3)*BC44+(1/3)*BH44+(1/3)*BL44</f>
        <v>#VALUE!</v>
      </c>
    </row>
    <row r="45" spans="1:65">
      <c r="A45" s="17" t="s">
        <v>538</v>
      </c>
      <c r="B45" s="17" t="s">
        <v>539</v>
      </c>
      <c r="C45" s="18">
        <v>53230146976.840004</v>
      </c>
      <c r="D45" s="14">
        <v>78.169998168945313</v>
      </c>
      <c r="E45" s="14">
        <v>10.385603904724121</v>
      </c>
      <c r="F45" s="14">
        <v>15.930301275823066</v>
      </c>
      <c r="G45" s="14">
        <v>46431998976</v>
      </c>
      <c r="H45" s="14">
        <v>5.0299998726695776</v>
      </c>
      <c r="I45" s="16" t="s">
        <v>19</v>
      </c>
      <c r="J45" s="16" t="s">
        <v>43</v>
      </c>
      <c r="K45" s="15">
        <v>11.407</v>
      </c>
      <c r="L45" s="15">
        <v>40.387999999999998</v>
      </c>
      <c r="M45" s="15" t="s">
        <v>18</v>
      </c>
      <c r="N45" s="16" t="s">
        <v>118</v>
      </c>
      <c r="O45" s="15" t="s">
        <v>18</v>
      </c>
      <c r="P45" s="15" t="s">
        <v>18</v>
      </c>
      <c r="Q45" s="15" t="s">
        <v>167</v>
      </c>
      <c r="R45" s="15" t="s">
        <v>167</v>
      </c>
      <c r="S45" s="16" t="s">
        <v>18</v>
      </c>
      <c r="T45" s="16" t="s">
        <v>18</v>
      </c>
      <c r="U45" s="16" t="s">
        <v>18</v>
      </c>
      <c r="V45" s="16" t="s">
        <v>18</v>
      </c>
      <c r="W45" s="16">
        <v>11</v>
      </c>
      <c r="X45" s="16" t="s">
        <v>18</v>
      </c>
      <c r="Y45" s="16" t="s">
        <v>18</v>
      </c>
      <c r="Z45" s="16">
        <v>36.363601684570313</v>
      </c>
      <c r="AA45" s="16" t="s">
        <v>18</v>
      </c>
      <c r="AB45" s="16">
        <v>6.3066930770874023</v>
      </c>
      <c r="AC45" s="16">
        <v>5.5321002006530762</v>
      </c>
      <c r="AD45" s="16">
        <v>6.6533231735229492</v>
      </c>
      <c r="AE45" s="16">
        <v>8.5751743316650391</v>
      </c>
      <c r="AF45" s="16">
        <v>0</v>
      </c>
      <c r="AG45" s="16" t="s">
        <v>167</v>
      </c>
      <c r="AH45" s="16">
        <v>4.357421875</v>
      </c>
      <c r="AI45" s="16">
        <v>2</v>
      </c>
      <c r="AJ45" s="16">
        <v>0</v>
      </c>
      <c r="AK45" s="16" t="s">
        <v>167</v>
      </c>
      <c r="AL45" s="16" t="s">
        <v>18</v>
      </c>
      <c r="AM45" s="16" t="s">
        <v>18</v>
      </c>
      <c r="AN45" s="16">
        <v>54</v>
      </c>
      <c r="AO45" s="16" t="s">
        <v>18</v>
      </c>
      <c r="AP45" s="16" t="s">
        <v>18</v>
      </c>
      <c r="AQ45" s="16" t="s">
        <v>18</v>
      </c>
      <c r="AR45" s="16" t="s">
        <v>18</v>
      </c>
      <c r="AS45" s="16" t="s">
        <v>69</v>
      </c>
      <c r="AT45" s="16" t="s">
        <v>18</v>
      </c>
      <c r="AU45" s="16">
        <v>69</v>
      </c>
      <c r="AV45" s="16">
        <v>9</v>
      </c>
      <c r="AW45" s="16" t="s">
        <v>18</v>
      </c>
      <c r="AX45" s="34">
        <f>K45+L45</f>
        <v>51.795000000000002</v>
      </c>
      <c r="AY45">
        <f>_xlfn.RANK.AVG(AX45,$AX$4:$AX$74,1)</f>
        <v>35</v>
      </c>
      <c r="AZ45" t="e">
        <f>_xlfn.RANK.AVG(R45,$R$4:$R$74,0)</f>
        <v>#VALUE!</v>
      </c>
      <c r="BA45">
        <f>IF(U45=$AZ$2,1,0)</f>
        <v>0</v>
      </c>
      <c r="BC45" t="e">
        <f>($BB$2*AY45)+($BC$2*AZ45)+($BD$2*-BA45)</f>
        <v>#VALUE!</v>
      </c>
      <c r="BD45">
        <f>_xlfn.RANK.AVG(AC45,$AC$4:$AC$74,0)</f>
        <v>67</v>
      </c>
      <c r="BE45">
        <f>_xlfn.RANK.AVG(AB45,$AB$4:$AB$74,0)</f>
        <v>50</v>
      </c>
      <c r="BF45">
        <f>_xlfn.RANK.AVG(Z45,$Z$4:$Z$74,0)</f>
        <v>21</v>
      </c>
      <c r="BG45">
        <f>_xlfn.RANK.AVG(AE45,$AE$4:$AE$74,0)</f>
        <v>43</v>
      </c>
      <c r="BH45">
        <f>($BF$2*BD45)+($BG$2*BE45)+($BH$2*BF45)+($BI$2*BG45)</f>
        <v>46.449999999999996</v>
      </c>
      <c r="BJ45">
        <f>_xlfn.RANK.AVG(AH45,$AH$4:$AH$74,0)</f>
        <v>51</v>
      </c>
      <c r="BK45">
        <f>_xlfn.RANK.AVG(AI45,$AI$4:$AI$74,0)</f>
        <v>44.5</v>
      </c>
      <c r="BL45">
        <f>$BK$2*BJ45+$BL$2*BK45</f>
        <v>47.424999999999997</v>
      </c>
      <c r="BM45" t="e">
        <f>(1/3)*BC45+(1/3)*BH45+(1/3)*BL45</f>
        <v>#VALUE!</v>
      </c>
    </row>
    <row r="46" spans="1:65">
      <c r="A46" s="17" t="s">
        <v>545</v>
      </c>
      <c r="B46" s="17" t="s">
        <v>546</v>
      </c>
      <c r="C46" s="18">
        <v>52731021738.159996</v>
      </c>
      <c r="D46" s="14">
        <v>230.13999938964844</v>
      </c>
      <c r="E46" s="14">
        <v>17.512371063232422</v>
      </c>
      <c r="F46" s="14">
        <v>21.365394331887245</v>
      </c>
      <c r="G46" s="14">
        <v>41363998720</v>
      </c>
      <c r="H46" s="14">
        <v>12.929999999701977</v>
      </c>
      <c r="I46" s="16" t="s">
        <v>19</v>
      </c>
      <c r="J46" s="16" t="s">
        <v>43</v>
      </c>
      <c r="K46" s="15">
        <v>14.785</v>
      </c>
      <c r="L46" s="15">
        <v>24.686</v>
      </c>
      <c r="M46" s="15" t="s">
        <v>18</v>
      </c>
      <c r="N46" s="16" t="s">
        <v>118</v>
      </c>
      <c r="O46" s="15" t="s">
        <v>18</v>
      </c>
      <c r="P46" s="15" t="s">
        <v>18</v>
      </c>
      <c r="Q46" s="15" t="s">
        <v>167</v>
      </c>
      <c r="R46" s="15" t="s">
        <v>167</v>
      </c>
      <c r="S46" s="16" t="s">
        <v>18</v>
      </c>
      <c r="T46" s="16" t="s">
        <v>18</v>
      </c>
      <c r="U46" s="16" t="s">
        <v>114</v>
      </c>
      <c r="V46" s="16" t="s">
        <v>18</v>
      </c>
      <c r="W46" s="16">
        <v>14</v>
      </c>
      <c r="X46" s="16" t="s">
        <v>18</v>
      </c>
      <c r="Y46" s="16">
        <v>65.214302062988281</v>
      </c>
      <c r="Z46" s="16">
        <v>35.714298248291016</v>
      </c>
      <c r="AA46" s="16" t="s">
        <v>18</v>
      </c>
      <c r="AB46" s="16">
        <v>7.9015426635742188</v>
      </c>
      <c r="AC46" s="16">
        <v>8.2197914123535156</v>
      </c>
      <c r="AD46" s="16">
        <v>7.9285616874694824</v>
      </c>
      <c r="AE46" s="16">
        <v>8.6967763900756836</v>
      </c>
      <c r="AF46" s="16">
        <v>0</v>
      </c>
      <c r="AG46" s="16" t="s">
        <v>167</v>
      </c>
      <c r="AH46" s="16">
        <v>4.4228653907775879</v>
      </c>
      <c r="AI46" s="16">
        <v>2</v>
      </c>
      <c r="AJ46" s="16">
        <v>0</v>
      </c>
      <c r="AK46" s="16" t="s">
        <v>167</v>
      </c>
      <c r="AL46" s="16" t="s">
        <v>18</v>
      </c>
      <c r="AM46" s="16" t="s">
        <v>18</v>
      </c>
      <c r="AN46" s="16" t="s">
        <v>18</v>
      </c>
      <c r="AO46" s="16" t="s">
        <v>18</v>
      </c>
      <c r="AP46" s="16" t="s">
        <v>18</v>
      </c>
      <c r="AQ46" s="16" t="s">
        <v>18</v>
      </c>
      <c r="AR46" s="16" t="s">
        <v>18</v>
      </c>
      <c r="AS46" s="16" t="s">
        <v>66</v>
      </c>
      <c r="AT46" s="16" t="s">
        <v>18</v>
      </c>
      <c r="AU46" s="16">
        <v>45</v>
      </c>
      <c r="AV46" s="16">
        <v>4</v>
      </c>
      <c r="AW46" s="16" t="s">
        <v>18</v>
      </c>
      <c r="AX46" s="34">
        <f>K46+L46</f>
        <v>39.471000000000004</v>
      </c>
      <c r="AY46">
        <f>_xlfn.RANK.AVG(AX46,$AX$4:$AX$74,1)</f>
        <v>29</v>
      </c>
      <c r="AZ46" t="e">
        <f>_xlfn.RANK.AVG(R46,$R$4:$R$74,0)</f>
        <v>#VALUE!</v>
      </c>
      <c r="BA46">
        <f>IF(U46=$AZ$2,1,0)</f>
        <v>1</v>
      </c>
      <c r="BC46" t="e">
        <f>($BB$2*AY46)+($BC$2*AZ46)+($BD$2*-BA46)</f>
        <v>#VALUE!</v>
      </c>
      <c r="BD46">
        <f>_xlfn.RANK.AVG(AC46,$AC$4:$AC$74,0)</f>
        <v>29</v>
      </c>
      <c r="BE46">
        <f>_xlfn.RANK.AVG(AB46,$AB$4:$AB$74,0)</f>
        <v>14</v>
      </c>
      <c r="BF46">
        <f>_xlfn.RANK.AVG(Z46,$Z$4:$Z$74,0)</f>
        <v>24.5</v>
      </c>
      <c r="BG46">
        <f>_xlfn.RANK.AVG(AE46,$AE$4:$AE$74,0)</f>
        <v>32</v>
      </c>
      <c r="BH46">
        <f>($BF$2*BD46)+($BG$2*BE46)+($BH$2*BF46)+($BI$2*BG46)</f>
        <v>24.725000000000001</v>
      </c>
      <c r="BJ46">
        <f>_xlfn.RANK.AVG(AH46,$AH$4:$AH$74,0)</f>
        <v>50</v>
      </c>
      <c r="BK46">
        <f>_xlfn.RANK.AVG(AI46,$AI$4:$AI$74,0)</f>
        <v>44.5</v>
      </c>
      <c r="BL46">
        <f>$BK$2*BJ46+$BL$2*BK46</f>
        <v>46.975000000000001</v>
      </c>
      <c r="BM46" t="e">
        <f>(1/3)*BC46+(1/3)*BH46+(1/3)*BL46</f>
        <v>#VALUE!</v>
      </c>
    </row>
    <row r="47" spans="1:65">
      <c r="A47" s="17" t="s">
        <v>553</v>
      </c>
      <c r="B47" s="17" t="s">
        <v>554</v>
      </c>
      <c r="C47" s="18">
        <v>52019974839.339996</v>
      </c>
      <c r="D47" s="14">
        <v>38.979999542236328</v>
      </c>
      <c r="E47" s="14">
        <v>10.200644493103027</v>
      </c>
      <c r="F47" s="14">
        <v>7.1257178932836895</v>
      </c>
      <c r="G47" s="14">
        <v>33246000128</v>
      </c>
      <c r="H47" s="14">
        <v>-1.0799999237060547</v>
      </c>
      <c r="I47" s="16" t="s">
        <v>19</v>
      </c>
      <c r="J47" s="16" t="s">
        <v>20</v>
      </c>
      <c r="K47" s="15">
        <v>18.198</v>
      </c>
      <c r="L47" s="15">
        <v>167.155</v>
      </c>
      <c r="M47" s="15" t="s">
        <v>18</v>
      </c>
      <c r="N47" s="16" t="s">
        <v>118</v>
      </c>
      <c r="O47" s="15" t="s">
        <v>18</v>
      </c>
      <c r="P47" s="15" t="s">
        <v>18</v>
      </c>
      <c r="Q47" s="15" t="s">
        <v>167</v>
      </c>
      <c r="R47" s="15" t="s">
        <v>167</v>
      </c>
      <c r="S47" s="16" t="s">
        <v>18</v>
      </c>
      <c r="T47" s="16" t="s">
        <v>18</v>
      </c>
      <c r="U47" s="16" t="s">
        <v>114</v>
      </c>
      <c r="V47" s="16" t="s">
        <v>18</v>
      </c>
      <c r="W47" s="16">
        <v>13</v>
      </c>
      <c r="X47" s="16">
        <v>92</v>
      </c>
      <c r="Y47" s="16">
        <v>66.692298889160156</v>
      </c>
      <c r="Z47" s="16">
        <v>38.461498260498047</v>
      </c>
      <c r="AA47" s="16">
        <v>75</v>
      </c>
      <c r="AB47" s="16">
        <v>6.1164779663085938</v>
      </c>
      <c r="AC47" s="16">
        <v>8.3188953399658203</v>
      </c>
      <c r="AD47" s="16">
        <v>8.0961637496948242</v>
      </c>
      <c r="AE47" s="16">
        <v>9.1388950347900391</v>
      </c>
      <c r="AF47" s="16" t="s">
        <v>167</v>
      </c>
      <c r="AG47" s="16" t="s">
        <v>167</v>
      </c>
      <c r="AH47" s="16">
        <v>6.3895707130432129</v>
      </c>
      <c r="AI47" s="16">
        <v>9.8142414093017578</v>
      </c>
      <c r="AJ47" s="16">
        <v>0</v>
      </c>
      <c r="AK47" s="16" t="s">
        <v>167</v>
      </c>
      <c r="AL47" s="16" t="s">
        <v>18</v>
      </c>
      <c r="AM47" s="16" t="s">
        <v>18</v>
      </c>
      <c r="AN47" s="16" t="s">
        <v>18</v>
      </c>
      <c r="AO47" s="16" t="s">
        <v>18</v>
      </c>
      <c r="AP47" s="16" t="s">
        <v>18</v>
      </c>
      <c r="AQ47" s="16" t="s">
        <v>18</v>
      </c>
      <c r="AR47" s="16" t="s">
        <v>18</v>
      </c>
      <c r="AS47" s="16" t="s">
        <v>66</v>
      </c>
      <c r="AT47" s="16" t="s">
        <v>18</v>
      </c>
      <c r="AU47" s="16">
        <v>77</v>
      </c>
      <c r="AV47" s="16">
        <v>4</v>
      </c>
      <c r="AW47" s="16" t="s">
        <v>18</v>
      </c>
      <c r="AX47" s="34">
        <f>K47+L47</f>
        <v>185.35300000000001</v>
      </c>
      <c r="AY47">
        <f>_xlfn.RANK.AVG(AX47,$AX$4:$AX$74,1)</f>
        <v>61</v>
      </c>
      <c r="AZ47" t="e">
        <f>_xlfn.RANK.AVG(R47,$R$4:$R$74,0)</f>
        <v>#VALUE!</v>
      </c>
      <c r="BA47">
        <f>IF(U47=$AZ$2,1,0)</f>
        <v>1</v>
      </c>
      <c r="BC47" t="e">
        <f>($BB$2*AY47)+($BC$2*AZ47)+($BD$2*-BA47)</f>
        <v>#VALUE!</v>
      </c>
      <c r="BD47">
        <f>_xlfn.RANK.AVG(AC47,$AC$4:$AC$74,0)</f>
        <v>28</v>
      </c>
      <c r="BE47">
        <f>_xlfn.RANK.AVG(AB47,$AB$4:$AB$74,0)</f>
        <v>57</v>
      </c>
      <c r="BF47">
        <f>_xlfn.RANK.AVG(Z47,$Z$4:$Z$74,0)</f>
        <v>16.5</v>
      </c>
      <c r="BG47">
        <f>_xlfn.RANK.AVG(AE47,$AE$4:$AE$74,0)</f>
        <v>15</v>
      </c>
      <c r="BH47">
        <f>($BF$2*BD47)+($BG$2*BE47)+($BH$2*BF47)+($BI$2*BG47)</f>
        <v>29.774999999999999</v>
      </c>
      <c r="BJ47">
        <f>_xlfn.RANK.AVG(AH47,$AH$4:$AH$74,0)</f>
        <v>20</v>
      </c>
      <c r="BK47">
        <f>_xlfn.RANK.AVG(AI47,$AI$4:$AI$74,0)</f>
        <v>6.5</v>
      </c>
      <c r="BL47">
        <f>$BK$2*BJ47+$BL$2*BK47</f>
        <v>12.574999999999999</v>
      </c>
      <c r="BM47" t="e">
        <f>(1/3)*BC47+(1/3)*BH47+(1/3)*BL47</f>
        <v>#VALUE!</v>
      </c>
    </row>
    <row r="48" spans="1:65">
      <c r="A48" s="17" t="s">
        <v>565</v>
      </c>
      <c r="B48" s="17" t="s">
        <v>566</v>
      </c>
      <c r="C48" s="18">
        <v>49404540324.599998</v>
      </c>
      <c r="D48" s="14">
        <v>85.860000610351563</v>
      </c>
      <c r="E48" s="14">
        <v>12.69947624206543</v>
      </c>
      <c r="F48" s="14">
        <v>4.7332577525941222</v>
      </c>
      <c r="G48" s="14">
        <v>18698999808</v>
      </c>
      <c r="H48" s="14">
        <v>7.7700001895427704</v>
      </c>
      <c r="I48" s="16" t="s">
        <v>19</v>
      </c>
      <c r="J48" s="16" t="s">
        <v>43</v>
      </c>
      <c r="K48" s="15">
        <v>3.254</v>
      </c>
      <c r="L48" s="15">
        <v>9.0990000000000002</v>
      </c>
      <c r="M48" s="15" t="s">
        <v>18</v>
      </c>
      <c r="N48" s="16" t="s">
        <v>118</v>
      </c>
      <c r="O48" s="15" t="s">
        <v>18</v>
      </c>
      <c r="P48" s="15" t="s">
        <v>18</v>
      </c>
      <c r="Q48" s="15" t="s">
        <v>167</v>
      </c>
      <c r="R48" s="15" t="s">
        <v>167</v>
      </c>
      <c r="S48" s="16" t="s">
        <v>18</v>
      </c>
      <c r="T48" s="16" t="s">
        <v>18</v>
      </c>
      <c r="U48" s="16" t="s">
        <v>18</v>
      </c>
      <c r="V48" s="16" t="s">
        <v>18</v>
      </c>
      <c r="W48" s="16">
        <v>11</v>
      </c>
      <c r="X48" s="16" t="s">
        <v>18</v>
      </c>
      <c r="Y48" s="16">
        <v>65.545501708984375</v>
      </c>
      <c r="Z48" s="16">
        <v>45.454498291015625</v>
      </c>
      <c r="AA48" s="16" t="s">
        <v>18</v>
      </c>
      <c r="AB48" s="16">
        <v>6.6886916160583496</v>
      </c>
      <c r="AC48" s="16">
        <v>7.9221458435058594</v>
      </c>
      <c r="AD48" s="16">
        <v>8.0225906372070313</v>
      </c>
      <c r="AE48" s="16">
        <v>8.790287971496582</v>
      </c>
      <c r="AF48" s="16">
        <v>0</v>
      </c>
      <c r="AG48" s="16" t="s">
        <v>167</v>
      </c>
      <c r="AH48" s="16">
        <v>1.8325762748718262</v>
      </c>
      <c r="AI48" s="16">
        <v>2</v>
      </c>
      <c r="AJ48" s="16">
        <v>0</v>
      </c>
      <c r="AK48" s="16" t="s">
        <v>167</v>
      </c>
      <c r="AL48" s="16" t="s">
        <v>18</v>
      </c>
      <c r="AM48" s="16" t="s">
        <v>18</v>
      </c>
      <c r="AN48" s="16" t="s">
        <v>18</v>
      </c>
      <c r="AO48" s="16" t="s">
        <v>18</v>
      </c>
      <c r="AP48" s="16" t="s">
        <v>18</v>
      </c>
      <c r="AQ48" s="16" t="s">
        <v>18</v>
      </c>
      <c r="AR48" s="16" t="s">
        <v>18</v>
      </c>
      <c r="AS48" s="16" t="s">
        <v>69</v>
      </c>
      <c r="AT48" s="16" t="s">
        <v>18</v>
      </c>
      <c r="AU48" s="16">
        <v>71</v>
      </c>
      <c r="AV48" s="16">
        <v>5</v>
      </c>
      <c r="AW48" s="16" t="s">
        <v>18</v>
      </c>
      <c r="AX48" s="34">
        <f>K48+L48</f>
        <v>12.353</v>
      </c>
      <c r="AY48">
        <f>_xlfn.RANK.AVG(AX48,$AX$4:$AX$74,1)</f>
        <v>9</v>
      </c>
      <c r="AZ48" t="e">
        <f>_xlfn.RANK.AVG(R48,$R$4:$R$74,0)</f>
        <v>#VALUE!</v>
      </c>
      <c r="BA48">
        <f>IF(U48=$AZ$2,1,0)</f>
        <v>0</v>
      </c>
      <c r="BC48" t="e">
        <f>($BB$2*AY48)+($BC$2*AZ48)+($BD$2*-BA48)</f>
        <v>#VALUE!</v>
      </c>
      <c r="BD48">
        <f>_xlfn.RANK.AVG(AC48,$AC$4:$AC$74,0)</f>
        <v>40</v>
      </c>
      <c r="BE48">
        <f>_xlfn.RANK.AVG(AB48,$AB$4:$AB$74,0)</f>
        <v>42</v>
      </c>
      <c r="BF48">
        <f>_xlfn.RANK.AVG(Z48,$Z$4:$Z$74,0)</f>
        <v>6</v>
      </c>
      <c r="BG48">
        <f>_xlfn.RANK.AVG(AE48,$AE$4:$AE$74,0)</f>
        <v>27</v>
      </c>
      <c r="BH48">
        <f>($BF$2*BD48)+($BG$2*BE48)+($BH$2*BF48)+($BI$2*BG48)</f>
        <v>29.4</v>
      </c>
      <c r="BJ48">
        <f>_xlfn.RANK.AVG(AH48,$AH$4:$AH$74,0)</f>
        <v>65</v>
      </c>
      <c r="BK48">
        <f>_xlfn.RANK.AVG(AI48,$AI$4:$AI$74,0)</f>
        <v>44.5</v>
      </c>
      <c r="BL48">
        <f>$BK$2*BJ48+$BL$2*BK48</f>
        <v>53.725000000000001</v>
      </c>
      <c r="BM48" t="e">
        <f>(1/3)*BC48+(1/3)*BH48+(1/3)*BL48</f>
        <v>#VALUE!</v>
      </c>
    </row>
    <row r="49" spans="1:65">
      <c r="A49" s="27" t="s">
        <v>595</v>
      </c>
      <c r="B49" s="27" t="s">
        <v>596</v>
      </c>
      <c r="C49" s="28">
        <v>45513293469.149994</v>
      </c>
      <c r="D49" s="29">
        <v>173.00999450683594</v>
      </c>
      <c r="E49" s="29">
        <v>403.1663818359375</v>
      </c>
      <c r="F49" s="29">
        <v>24.329119137440781</v>
      </c>
      <c r="G49" s="29">
        <v>57094000640</v>
      </c>
      <c r="H49" s="29">
        <v>-1.1899997293949127</v>
      </c>
      <c r="I49" s="29" t="s">
        <v>19</v>
      </c>
      <c r="J49" s="29" t="s">
        <v>43</v>
      </c>
      <c r="K49" s="30">
        <v>59.042000000000002</v>
      </c>
      <c r="L49" s="30">
        <v>113.283</v>
      </c>
      <c r="M49" s="30" t="s">
        <v>18</v>
      </c>
      <c r="N49" s="26" t="s">
        <v>118</v>
      </c>
      <c r="O49" s="30" t="s">
        <v>18</v>
      </c>
      <c r="P49" s="30" t="s">
        <v>18</v>
      </c>
      <c r="Q49" s="30" t="s">
        <v>167</v>
      </c>
      <c r="R49" s="30" t="s">
        <v>167</v>
      </c>
      <c r="S49" s="26" t="s">
        <v>18</v>
      </c>
      <c r="T49" s="26" t="s">
        <v>18</v>
      </c>
      <c r="U49" s="26" t="s">
        <v>18</v>
      </c>
      <c r="V49" s="26" t="s">
        <v>18</v>
      </c>
      <c r="W49" s="26">
        <v>12</v>
      </c>
      <c r="X49" s="26" t="s">
        <v>18</v>
      </c>
      <c r="Y49" s="26">
        <v>63.75</v>
      </c>
      <c r="Z49" s="26">
        <v>33.333301544189453</v>
      </c>
      <c r="AA49" s="26" t="s">
        <v>18</v>
      </c>
      <c r="AB49" s="26">
        <v>5.7551784515380859</v>
      </c>
      <c r="AC49" s="26">
        <v>7.1257243156433105</v>
      </c>
      <c r="AD49" s="26">
        <v>8.4074153900146484</v>
      </c>
      <c r="AE49" s="26">
        <v>8.8091020584106445</v>
      </c>
      <c r="AF49" s="26">
        <v>0</v>
      </c>
      <c r="AG49" s="26" t="s">
        <v>167</v>
      </c>
      <c r="AH49" s="26">
        <v>3.8074929714202881</v>
      </c>
      <c r="AI49" s="26">
        <v>9.6930942535400391</v>
      </c>
      <c r="AJ49" s="26">
        <v>9.2156858444213867</v>
      </c>
      <c r="AK49" s="26" t="s">
        <v>167</v>
      </c>
      <c r="AL49" s="26" t="s">
        <v>18</v>
      </c>
      <c r="AM49" s="26" t="s">
        <v>18</v>
      </c>
      <c r="AN49" s="26">
        <v>55</v>
      </c>
      <c r="AO49" s="26" t="s">
        <v>18</v>
      </c>
      <c r="AP49" s="26" t="s">
        <v>18</v>
      </c>
      <c r="AQ49" s="26" t="s">
        <v>18</v>
      </c>
      <c r="AR49" s="26" t="s">
        <v>18</v>
      </c>
      <c r="AS49" s="26" t="s">
        <v>69</v>
      </c>
      <c r="AT49" s="26" t="s">
        <v>18</v>
      </c>
      <c r="AU49" s="26">
        <v>81</v>
      </c>
      <c r="AV49" s="26">
        <v>2</v>
      </c>
      <c r="AW49" s="26" t="s">
        <v>18</v>
      </c>
      <c r="AX49" s="34">
        <f>K49+L49</f>
        <v>172.32499999999999</v>
      </c>
      <c r="AY49">
        <f>_xlfn.RANK.AVG(AX49,$AX$4:$AX$74,1)</f>
        <v>60</v>
      </c>
      <c r="AZ49" t="e">
        <f>_xlfn.RANK.AVG(R49,$R$4:$R$74,0)</f>
        <v>#VALUE!</v>
      </c>
      <c r="BA49">
        <f>IF(U49=$AZ$2,1,0)</f>
        <v>0</v>
      </c>
      <c r="BC49" t="e">
        <f>($BB$2*AY49)+($BC$2*AZ49)+($BD$2*-BA49)</f>
        <v>#VALUE!</v>
      </c>
      <c r="BD49">
        <f>_xlfn.RANK.AVG(AC49,$AC$4:$AC$74,0)</f>
        <v>55</v>
      </c>
      <c r="BE49">
        <f>_xlfn.RANK.AVG(AB49,$AB$4:$AB$74,0)</f>
        <v>61</v>
      </c>
      <c r="BF49">
        <f>_xlfn.RANK.AVG(Z49,$Z$4:$Z$74,0)</f>
        <v>31.5</v>
      </c>
      <c r="BG49">
        <f>_xlfn.RANK.AVG(AE49,$AE$4:$AE$74,0)</f>
        <v>25</v>
      </c>
      <c r="BH49">
        <f>($BF$2*BD49)+($BG$2*BE49)+($BH$2*BF49)+($BI$2*BG49)</f>
        <v>44.625</v>
      </c>
      <c r="BJ49">
        <f>_xlfn.RANK.AVG(AH49,$AH$4:$AH$74,0)</f>
        <v>57</v>
      </c>
      <c r="BK49">
        <f>_xlfn.RANK.AVG(AI49,$AI$4:$AI$74,0)</f>
        <v>12.5</v>
      </c>
      <c r="BL49">
        <f>$BK$2*BJ49+$BL$2*BK49</f>
        <v>32.525000000000006</v>
      </c>
      <c r="BM49" t="e">
        <f>(1/3)*BC49+(1/3)*BH49+(1/3)*BL49</f>
        <v>#VALUE!</v>
      </c>
    </row>
    <row r="50" spans="1:65">
      <c r="A50" s="27" t="s">
        <v>615</v>
      </c>
      <c r="B50" s="27" t="s">
        <v>616</v>
      </c>
      <c r="C50" s="28">
        <v>43927699949.760002</v>
      </c>
      <c r="D50" s="29">
        <v>438.44000244140625</v>
      </c>
      <c r="E50" s="29">
        <v>15.194558143615723</v>
      </c>
      <c r="F50" s="29">
        <v>15.825269847494216</v>
      </c>
      <c r="G50" s="29">
        <v>16209999872</v>
      </c>
      <c r="H50" s="29">
        <v>24.170000076293945</v>
      </c>
      <c r="I50" s="29" t="s">
        <v>19</v>
      </c>
      <c r="J50" s="29" t="s">
        <v>24</v>
      </c>
      <c r="K50" s="30">
        <v>8.8000000000000007</v>
      </c>
      <c r="L50" s="30">
        <v>28.747</v>
      </c>
      <c r="M50" s="30" t="s">
        <v>18</v>
      </c>
      <c r="N50" s="26" t="s">
        <v>118</v>
      </c>
      <c r="O50" s="30" t="s">
        <v>18</v>
      </c>
      <c r="P50" s="30" t="s">
        <v>18</v>
      </c>
      <c r="Q50" s="30" t="s">
        <v>167</v>
      </c>
      <c r="R50" s="30" t="s">
        <v>167</v>
      </c>
      <c r="S50" s="26" t="s">
        <v>18</v>
      </c>
      <c r="T50" s="26" t="s">
        <v>18</v>
      </c>
      <c r="U50" s="26" t="s">
        <v>18</v>
      </c>
      <c r="V50" s="26" t="s">
        <v>18</v>
      </c>
      <c r="W50" s="26">
        <v>8</v>
      </c>
      <c r="X50" s="26">
        <v>87.5</v>
      </c>
      <c r="Y50" s="26">
        <v>66.375</v>
      </c>
      <c r="Z50" s="26">
        <v>25</v>
      </c>
      <c r="AA50" s="26">
        <v>95</v>
      </c>
      <c r="AB50" s="26">
        <v>6.1607518196105957</v>
      </c>
      <c r="AC50" s="26">
        <v>7.5795669555664063</v>
      </c>
      <c r="AD50" s="26">
        <v>5.8824849128723145</v>
      </c>
      <c r="AE50" s="26">
        <v>9.6720170974731445</v>
      </c>
      <c r="AF50" s="26" t="s">
        <v>167</v>
      </c>
      <c r="AG50" s="26" t="s">
        <v>167</v>
      </c>
      <c r="AH50" s="26">
        <v>6.1093869209289551</v>
      </c>
      <c r="AI50" s="26">
        <v>9.6930942535400391</v>
      </c>
      <c r="AJ50" s="26">
        <v>0</v>
      </c>
      <c r="AK50" s="26" t="s">
        <v>167</v>
      </c>
      <c r="AL50" s="26" t="s">
        <v>18</v>
      </c>
      <c r="AM50" s="26" t="s">
        <v>18</v>
      </c>
      <c r="AN50" s="26">
        <v>40</v>
      </c>
      <c r="AO50" s="26" t="s">
        <v>18</v>
      </c>
      <c r="AP50" s="26" t="s">
        <v>18</v>
      </c>
      <c r="AQ50" s="26" t="s">
        <v>18</v>
      </c>
      <c r="AR50" s="26" t="s">
        <v>18</v>
      </c>
      <c r="AS50" s="26" t="s">
        <v>66</v>
      </c>
      <c r="AT50" s="26" t="s">
        <v>18</v>
      </c>
      <c r="AU50" s="26">
        <v>82</v>
      </c>
      <c r="AV50" s="26">
        <v>6</v>
      </c>
      <c r="AW50" s="26" t="s">
        <v>18</v>
      </c>
      <c r="AX50" s="34">
        <f>K50+L50</f>
        <v>37.546999999999997</v>
      </c>
      <c r="AY50">
        <f>_xlfn.RANK.AVG(AX50,$AX$4:$AX$74,1)</f>
        <v>26</v>
      </c>
      <c r="AZ50" t="e">
        <f>_xlfn.RANK.AVG(R50,$R$4:$R$74,0)</f>
        <v>#VALUE!</v>
      </c>
      <c r="BA50">
        <f>IF(U50=$AZ$2,1,0)</f>
        <v>0</v>
      </c>
      <c r="BC50" t="e">
        <f>($BB$2*AY50)+($BC$2*AZ50)+($BD$2*-BA50)</f>
        <v>#VALUE!</v>
      </c>
      <c r="BD50">
        <f>_xlfn.RANK.AVG(AC50,$AC$4:$AC$74,0)</f>
        <v>49</v>
      </c>
      <c r="BE50">
        <f>_xlfn.RANK.AVG(AB50,$AB$4:$AB$74,0)</f>
        <v>55</v>
      </c>
      <c r="BF50">
        <f>_xlfn.RANK.AVG(Z50,$Z$4:$Z$74,0)</f>
        <v>64</v>
      </c>
      <c r="BG50">
        <f>_xlfn.RANK.AVG(AE50,$AE$4:$AE$74,0)</f>
        <v>4</v>
      </c>
      <c r="BH50">
        <f>($BF$2*BD50)+($BG$2*BE50)+($BH$2*BF50)+($BI$2*BG50)</f>
        <v>45.25</v>
      </c>
      <c r="BJ50">
        <f>_xlfn.RANK.AVG(AH50,$AH$4:$AH$74,0)</f>
        <v>23</v>
      </c>
      <c r="BK50">
        <f>_xlfn.RANK.AVG(AI50,$AI$4:$AI$74,0)</f>
        <v>12.5</v>
      </c>
      <c r="BL50">
        <f>$BK$2*BJ50+$BL$2*BK50</f>
        <v>17.225000000000001</v>
      </c>
      <c r="BM50" t="e">
        <f>(1/3)*BC50+(1/3)*BH50+(1/3)*BL50</f>
        <v>#VALUE!</v>
      </c>
    </row>
    <row r="51" spans="1:65">
      <c r="A51" s="27" t="s">
        <v>619</v>
      </c>
      <c r="B51" s="27" t="s">
        <v>620</v>
      </c>
      <c r="C51" s="28">
        <v>43470682469.420006</v>
      </c>
      <c r="D51" s="29">
        <v>57.619998931884766</v>
      </c>
      <c r="E51" s="29">
        <v>11.439211845397949</v>
      </c>
      <c r="F51" s="29">
        <v>11.545990093686974</v>
      </c>
      <c r="G51" s="29">
        <v>33804999680</v>
      </c>
      <c r="H51" s="29">
        <v>3.8771799504756927</v>
      </c>
      <c r="I51" s="29" t="s">
        <v>19</v>
      </c>
      <c r="J51" s="29" t="s">
        <v>24</v>
      </c>
      <c r="K51" s="30">
        <v>10.493</v>
      </c>
      <c r="L51" s="30">
        <v>132.75899999999999</v>
      </c>
      <c r="M51" s="30" t="s">
        <v>18</v>
      </c>
      <c r="N51" s="26" t="s">
        <v>118</v>
      </c>
      <c r="O51" s="30" t="s">
        <v>18</v>
      </c>
      <c r="P51" s="30" t="s">
        <v>18</v>
      </c>
      <c r="Q51" s="30" t="s">
        <v>167</v>
      </c>
      <c r="R51" s="30" t="s">
        <v>167</v>
      </c>
      <c r="S51" s="26" t="s">
        <v>18</v>
      </c>
      <c r="T51" s="26" t="s">
        <v>18</v>
      </c>
      <c r="U51" s="26" t="s">
        <v>18</v>
      </c>
      <c r="V51" s="26" t="s">
        <v>18</v>
      </c>
      <c r="W51" s="26">
        <v>10</v>
      </c>
      <c r="X51" s="26">
        <v>90</v>
      </c>
      <c r="Y51" s="26">
        <v>59</v>
      </c>
      <c r="Z51" s="26">
        <v>40</v>
      </c>
      <c r="AA51" s="26">
        <v>75</v>
      </c>
      <c r="AB51" s="26">
        <v>7.6674327850341797</v>
      </c>
      <c r="AC51" s="26">
        <v>9.0510530471801758</v>
      </c>
      <c r="AD51" s="26">
        <v>8.1966142654418945</v>
      </c>
      <c r="AE51" s="26">
        <v>9.0837154388427734</v>
      </c>
      <c r="AF51" s="26" t="s">
        <v>167</v>
      </c>
      <c r="AG51" s="26" t="s">
        <v>167</v>
      </c>
      <c r="AH51" s="26">
        <v>6.6853275299072266</v>
      </c>
      <c r="AI51" s="26" t="s">
        <v>167</v>
      </c>
      <c r="AJ51" s="26" t="s">
        <v>167</v>
      </c>
      <c r="AK51" s="26" t="s">
        <v>167</v>
      </c>
      <c r="AL51" s="26" t="s">
        <v>18</v>
      </c>
      <c r="AM51" s="26">
        <v>1</v>
      </c>
      <c r="AN51" s="26">
        <v>40</v>
      </c>
      <c r="AO51" s="26" t="s">
        <v>18</v>
      </c>
      <c r="AP51" s="26" t="s">
        <v>18</v>
      </c>
      <c r="AQ51" s="26" t="s">
        <v>18</v>
      </c>
      <c r="AR51" s="26" t="s">
        <v>18</v>
      </c>
      <c r="AS51" s="26" t="s">
        <v>67</v>
      </c>
      <c r="AT51" s="26" t="s">
        <v>18</v>
      </c>
      <c r="AU51" s="26">
        <v>92</v>
      </c>
      <c r="AV51" s="26">
        <v>1</v>
      </c>
      <c r="AW51" s="26" t="s">
        <v>18</v>
      </c>
      <c r="AX51" s="34">
        <f>K51+L51</f>
        <v>143.25199999999998</v>
      </c>
      <c r="AY51">
        <f>_xlfn.RANK.AVG(AX51,$AX$4:$AX$74,1)</f>
        <v>59</v>
      </c>
      <c r="AZ51" t="e">
        <f>_xlfn.RANK.AVG(R51,$R$4:$R$74,0)</f>
        <v>#VALUE!</v>
      </c>
      <c r="BA51">
        <f>IF(U51=$AZ$2,1,0)</f>
        <v>0</v>
      </c>
      <c r="BC51" t="e">
        <f>($BB$2*AY51)+($BC$2*AZ51)+($BD$2*-BA51)</f>
        <v>#VALUE!</v>
      </c>
      <c r="BD51">
        <f>_xlfn.RANK.AVG(AC51,$AC$4:$AC$74,0)</f>
        <v>4</v>
      </c>
      <c r="BE51">
        <f>_xlfn.RANK.AVG(AB51,$AB$4:$AB$74,0)</f>
        <v>20</v>
      </c>
      <c r="BF51">
        <f>_xlfn.RANK.AVG(Z51,$Z$4:$Z$74,0)</f>
        <v>11.5</v>
      </c>
      <c r="BG51">
        <f>_xlfn.RANK.AVG(AE51,$AE$4:$AE$74,0)</f>
        <v>17</v>
      </c>
      <c r="BH51">
        <f>($BF$2*BD51)+($BG$2*BE51)+($BH$2*BF51)+($BI$2*BG51)</f>
        <v>12.475</v>
      </c>
      <c r="BJ51">
        <f>_xlfn.RANK.AVG(AH51,$AH$4:$AH$74,0)</f>
        <v>16</v>
      </c>
      <c r="BK51" t="e">
        <f>_xlfn.RANK.AVG(AI51,$AI$4:$AI$74,0)</f>
        <v>#VALUE!</v>
      </c>
      <c r="BL51" t="e">
        <f>$BK$2*BJ51+$BL$2*BK51</f>
        <v>#VALUE!</v>
      </c>
      <c r="BM51" t="e">
        <f>(1/3)*BC51+(1/3)*BH51+(1/3)*BL51</f>
        <v>#VALUE!</v>
      </c>
    </row>
    <row r="52" spans="1:65">
      <c r="A52" s="27" t="s">
        <v>629</v>
      </c>
      <c r="B52" s="27" t="s">
        <v>630</v>
      </c>
      <c r="C52" s="28">
        <v>42146600000</v>
      </c>
      <c r="D52" s="29">
        <v>117.40000152587891</v>
      </c>
      <c r="E52" s="29">
        <v>10.156238555908203</v>
      </c>
      <c r="F52" s="29">
        <v>14.572011967186294</v>
      </c>
      <c r="G52" s="29">
        <v>52337000448</v>
      </c>
      <c r="H52" s="29">
        <v>6.7064310312271118</v>
      </c>
      <c r="I52" s="29" t="s">
        <v>19</v>
      </c>
      <c r="J52" s="29" t="s">
        <v>43</v>
      </c>
      <c r="K52" s="30">
        <v>11.968</v>
      </c>
      <c r="L52" s="30">
        <v>33.256999999999998</v>
      </c>
      <c r="M52" s="30" t="s">
        <v>18</v>
      </c>
      <c r="N52" s="26" t="s">
        <v>118</v>
      </c>
      <c r="O52" s="30" t="s">
        <v>18</v>
      </c>
      <c r="P52" s="30" t="s">
        <v>18</v>
      </c>
      <c r="Q52" s="30" t="s">
        <v>167</v>
      </c>
      <c r="R52" s="30" t="s">
        <v>167</v>
      </c>
      <c r="S52" s="26" t="s">
        <v>18</v>
      </c>
      <c r="T52" s="26" t="s">
        <v>18</v>
      </c>
      <c r="U52" s="26" t="s">
        <v>114</v>
      </c>
      <c r="V52" s="26" t="s">
        <v>18</v>
      </c>
      <c r="W52" s="26">
        <v>10</v>
      </c>
      <c r="X52" s="26" t="s">
        <v>18</v>
      </c>
      <c r="Y52" s="26">
        <v>65.800003051757813</v>
      </c>
      <c r="Z52" s="26">
        <v>50</v>
      </c>
      <c r="AA52" s="26" t="s">
        <v>18</v>
      </c>
      <c r="AB52" s="26">
        <v>7.0112109184265137</v>
      </c>
      <c r="AC52" s="26">
        <v>7.9117488861083984</v>
      </c>
      <c r="AD52" s="26">
        <v>7.2273955345153809</v>
      </c>
      <c r="AE52" s="26">
        <v>8.7882003784179688</v>
      </c>
      <c r="AF52" s="26">
        <v>0</v>
      </c>
      <c r="AG52" s="26" t="s">
        <v>167</v>
      </c>
      <c r="AH52" s="26">
        <v>5.6557068824768066</v>
      </c>
      <c r="AI52" s="26">
        <v>3</v>
      </c>
      <c r="AJ52" s="26">
        <v>0</v>
      </c>
      <c r="AK52" s="26" t="s">
        <v>167</v>
      </c>
      <c r="AL52" s="26" t="s">
        <v>18</v>
      </c>
      <c r="AM52" s="26" t="s">
        <v>18</v>
      </c>
      <c r="AN52" s="26" t="s">
        <v>18</v>
      </c>
      <c r="AO52" s="26" t="s">
        <v>18</v>
      </c>
      <c r="AP52" s="26" t="s">
        <v>18</v>
      </c>
      <c r="AQ52" s="26" t="s">
        <v>18</v>
      </c>
      <c r="AR52" s="26" t="s">
        <v>18</v>
      </c>
      <c r="AS52" s="26" t="s">
        <v>67</v>
      </c>
      <c r="AT52" s="26" t="s">
        <v>18</v>
      </c>
      <c r="AU52" s="26">
        <v>69</v>
      </c>
      <c r="AV52" s="26">
        <v>1</v>
      </c>
      <c r="AW52" s="26" t="s">
        <v>18</v>
      </c>
      <c r="AX52" s="34">
        <f>K52+L52</f>
        <v>45.224999999999994</v>
      </c>
      <c r="AY52">
        <f>_xlfn.RANK.AVG(AX52,$AX$4:$AX$74,1)</f>
        <v>32</v>
      </c>
      <c r="AZ52" t="e">
        <f>_xlfn.RANK.AVG(R52,$R$4:$R$74,0)</f>
        <v>#VALUE!</v>
      </c>
      <c r="BA52">
        <f>IF(U52=$AZ$2,1,0)</f>
        <v>1</v>
      </c>
      <c r="BC52" t="e">
        <f>($BB$2*AY52)+($BC$2*AZ52)+($BD$2*-BA52)</f>
        <v>#VALUE!</v>
      </c>
      <c r="BD52">
        <f>_xlfn.RANK.AVG(AC52,$AC$4:$AC$74,0)</f>
        <v>41</v>
      </c>
      <c r="BE52">
        <f>_xlfn.RANK.AVG(AB52,$AB$4:$AB$74,0)</f>
        <v>34</v>
      </c>
      <c r="BF52">
        <f>_xlfn.RANK.AVG(Z52,$Z$4:$Z$74,0)</f>
        <v>4</v>
      </c>
      <c r="BG52">
        <f>_xlfn.RANK.AVG(AE52,$AE$4:$AE$74,0)</f>
        <v>28</v>
      </c>
      <c r="BH52">
        <f>($BF$2*BD52)+($BG$2*BE52)+($BH$2*BF52)+($BI$2*BG52)</f>
        <v>27.4</v>
      </c>
      <c r="BJ52">
        <f>_xlfn.RANK.AVG(AH52,$AH$4:$AH$74,0)</f>
        <v>28</v>
      </c>
      <c r="BK52">
        <f>_xlfn.RANK.AVG(AI52,$AI$4:$AI$74,0)</f>
        <v>27</v>
      </c>
      <c r="BL52">
        <f>$BK$2*BJ52+$BL$2*BK52</f>
        <v>27.450000000000003</v>
      </c>
      <c r="BM52" t="e">
        <f>(1/3)*BC52+(1/3)*BH52+(1/3)*BL52</f>
        <v>#VALUE!</v>
      </c>
    </row>
    <row r="53" spans="1:65">
      <c r="A53" s="27" t="s">
        <v>697</v>
      </c>
      <c r="B53" s="27" t="s">
        <v>698</v>
      </c>
      <c r="C53" s="28">
        <v>34586538314.599998</v>
      </c>
      <c r="D53" s="29">
        <v>92.44000244140625</v>
      </c>
      <c r="E53" s="29">
        <v>8.4706859588623047</v>
      </c>
      <c r="F53" s="29">
        <v>24.464799541681593</v>
      </c>
      <c r="G53" s="29">
        <v>13633999872</v>
      </c>
      <c r="H53" s="29">
        <v>11.929999828338623</v>
      </c>
      <c r="I53" s="29" t="s">
        <v>19</v>
      </c>
      <c r="J53" s="29" t="s">
        <v>43</v>
      </c>
      <c r="K53" s="30">
        <v>1.1319999999999999</v>
      </c>
      <c r="L53" s="30">
        <v>8.3439999999999994</v>
      </c>
      <c r="M53" s="30" t="s">
        <v>18</v>
      </c>
      <c r="N53" s="26" t="s">
        <v>118</v>
      </c>
      <c r="O53" s="30" t="s">
        <v>18</v>
      </c>
      <c r="P53" s="30" t="s">
        <v>18</v>
      </c>
      <c r="Q53" s="30" t="s">
        <v>167</v>
      </c>
      <c r="R53" s="30" t="s">
        <v>167</v>
      </c>
      <c r="S53" s="26" t="s">
        <v>18</v>
      </c>
      <c r="T53" s="26" t="s">
        <v>18</v>
      </c>
      <c r="U53" s="26" t="s">
        <v>114</v>
      </c>
      <c r="V53" s="26" t="s">
        <v>18</v>
      </c>
      <c r="W53" s="26">
        <v>12</v>
      </c>
      <c r="X53" s="26" t="s">
        <v>18</v>
      </c>
      <c r="Y53" s="26">
        <v>64.25</v>
      </c>
      <c r="Z53" s="26">
        <v>25</v>
      </c>
      <c r="AA53" s="26" t="s">
        <v>18</v>
      </c>
      <c r="AB53" s="26">
        <v>7.4539966583251953</v>
      </c>
      <c r="AC53" s="26">
        <v>8.2081518173217773</v>
      </c>
      <c r="AD53" s="26">
        <v>3.9863927364349365</v>
      </c>
      <c r="AE53" s="26">
        <v>8.474217414855957</v>
      </c>
      <c r="AF53" s="26">
        <v>0</v>
      </c>
      <c r="AG53" s="26" t="s">
        <v>167</v>
      </c>
      <c r="AH53" s="26">
        <v>2.0974400043487549</v>
      </c>
      <c r="AI53" s="26">
        <v>2</v>
      </c>
      <c r="AJ53" s="26">
        <v>0</v>
      </c>
      <c r="AK53" s="26" t="s">
        <v>167</v>
      </c>
      <c r="AL53" s="26" t="s">
        <v>18</v>
      </c>
      <c r="AM53" s="26" t="s">
        <v>18</v>
      </c>
      <c r="AN53" s="26" t="s">
        <v>18</v>
      </c>
      <c r="AO53" s="26" t="s">
        <v>18</v>
      </c>
      <c r="AP53" s="26" t="s">
        <v>18</v>
      </c>
      <c r="AQ53" s="26" t="s">
        <v>18</v>
      </c>
      <c r="AR53" s="26" t="s">
        <v>18</v>
      </c>
      <c r="AS53" s="26" t="s">
        <v>69</v>
      </c>
      <c r="AT53" s="26" t="s">
        <v>18</v>
      </c>
      <c r="AU53" s="26">
        <v>54</v>
      </c>
      <c r="AV53" s="26">
        <v>5</v>
      </c>
      <c r="AW53" s="26" t="s">
        <v>18</v>
      </c>
      <c r="AX53" s="34">
        <f>K53+L53</f>
        <v>9.4759999999999991</v>
      </c>
      <c r="AY53">
        <f>_xlfn.RANK.AVG(AX53,$AX$4:$AX$74,1)</f>
        <v>6</v>
      </c>
      <c r="AZ53" t="e">
        <f>_xlfn.RANK.AVG(R53,$R$4:$R$74,0)</f>
        <v>#VALUE!</v>
      </c>
      <c r="BA53">
        <f>IF(U53=$AZ$2,1,0)</f>
        <v>1</v>
      </c>
      <c r="BC53" t="e">
        <f>($BB$2*AY53)+($BC$2*AZ53)+($BD$2*-BA53)</f>
        <v>#VALUE!</v>
      </c>
      <c r="BD53">
        <f>_xlfn.RANK.AVG(AC53,$AC$4:$AC$74,0)</f>
        <v>30</v>
      </c>
      <c r="BE53">
        <f>_xlfn.RANK.AVG(AB53,$AB$4:$AB$74,0)</f>
        <v>27</v>
      </c>
      <c r="BF53">
        <f>_xlfn.RANK.AVG(Z53,$Z$4:$Z$74,0)</f>
        <v>64</v>
      </c>
      <c r="BG53">
        <f>_xlfn.RANK.AVG(AE53,$AE$4:$AE$74,0)</f>
        <v>48</v>
      </c>
      <c r="BH53">
        <f>($BF$2*BD53)+($BG$2*BE53)+($BH$2*BF53)+($BI$2*BG53)</f>
        <v>41.35</v>
      </c>
      <c r="BJ53">
        <f>_xlfn.RANK.AVG(AH53,$AH$4:$AH$74,0)</f>
        <v>64</v>
      </c>
      <c r="BK53">
        <f>_xlfn.RANK.AVG(AI53,$AI$4:$AI$74,0)</f>
        <v>44.5</v>
      </c>
      <c r="BL53">
        <f>$BK$2*BJ53+$BL$2*BK53</f>
        <v>53.275000000000006</v>
      </c>
      <c r="BM53" t="e">
        <f>(1/3)*BC53+(1/3)*BH53+(1/3)*BL53</f>
        <v>#VALUE!</v>
      </c>
    </row>
    <row r="54" spans="1:65">
      <c r="A54" s="27" t="s">
        <v>745</v>
      </c>
      <c r="B54" s="27" t="s">
        <v>746</v>
      </c>
      <c r="C54" s="28">
        <v>30636638042.399998</v>
      </c>
      <c r="D54" s="29">
        <v>103.05000305175781</v>
      </c>
      <c r="E54" s="29">
        <v>12.251365661621094</v>
      </c>
      <c r="F54" s="29">
        <v>28.841501802850232</v>
      </c>
      <c r="G54" s="29">
        <v>24527000064</v>
      </c>
      <c r="H54" s="29">
        <v>8.1099998950958252</v>
      </c>
      <c r="I54" s="29" t="s">
        <v>19</v>
      </c>
      <c r="J54" s="29" t="s">
        <v>43</v>
      </c>
      <c r="K54" s="30">
        <v>8.7240000000000002</v>
      </c>
      <c r="L54" s="30">
        <v>16.870999999999999</v>
      </c>
      <c r="M54" s="30" t="s">
        <v>18</v>
      </c>
      <c r="N54" s="26" t="s">
        <v>118</v>
      </c>
      <c r="O54" s="30" t="s">
        <v>18</v>
      </c>
      <c r="P54" s="30" t="s">
        <v>18</v>
      </c>
      <c r="Q54" s="30" t="s">
        <v>167</v>
      </c>
      <c r="R54" s="30" t="s">
        <v>167</v>
      </c>
      <c r="S54" s="26" t="s">
        <v>18</v>
      </c>
      <c r="T54" s="26" t="s">
        <v>18</v>
      </c>
      <c r="U54" s="26" t="s">
        <v>18</v>
      </c>
      <c r="V54" s="26" t="s">
        <v>18</v>
      </c>
      <c r="W54" s="26">
        <v>10</v>
      </c>
      <c r="X54" s="26" t="s">
        <v>18</v>
      </c>
      <c r="Y54" s="26">
        <v>63.700000762939453</v>
      </c>
      <c r="Z54" s="26">
        <v>30</v>
      </c>
      <c r="AA54" s="26" t="s">
        <v>18</v>
      </c>
      <c r="AB54" s="26">
        <v>7.1978321075439453</v>
      </c>
      <c r="AC54" s="26">
        <v>9.5156755447387695</v>
      </c>
      <c r="AD54" s="26">
        <v>6.6764945983886719</v>
      </c>
      <c r="AE54" s="26">
        <v>9.1760215759277344</v>
      </c>
      <c r="AF54" s="26">
        <v>0</v>
      </c>
      <c r="AG54" s="26" t="s">
        <v>167</v>
      </c>
      <c r="AH54" s="26">
        <v>7.7266077995300293</v>
      </c>
      <c r="AI54" s="26">
        <v>9.6930942535400391</v>
      </c>
      <c r="AJ54" s="26">
        <v>0</v>
      </c>
      <c r="AK54" s="26" t="s">
        <v>167</v>
      </c>
      <c r="AL54" s="26" t="s">
        <v>18</v>
      </c>
      <c r="AM54" s="26" t="s">
        <v>18</v>
      </c>
      <c r="AN54" s="26">
        <v>61.400001525878906</v>
      </c>
      <c r="AO54" s="26" t="s">
        <v>18</v>
      </c>
      <c r="AP54" s="26" t="s">
        <v>18</v>
      </c>
      <c r="AQ54" s="26" t="s">
        <v>18</v>
      </c>
      <c r="AR54" s="26" t="s">
        <v>18</v>
      </c>
      <c r="AS54" s="26" t="s">
        <v>66</v>
      </c>
      <c r="AT54" s="26" t="s">
        <v>18</v>
      </c>
      <c r="AU54" s="26">
        <v>76</v>
      </c>
      <c r="AV54" s="26">
        <v>3</v>
      </c>
      <c r="AW54" s="26" t="s">
        <v>18</v>
      </c>
      <c r="AX54" s="34">
        <f>K54+L54</f>
        <v>25.594999999999999</v>
      </c>
      <c r="AY54">
        <f>_xlfn.RANK.AVG(AX54,$AX$4:$AX$74,1)</f>
        <v>18</v>
      </c>
      <c r="AZ54" t="e">
        <f>_xlfn.RANK.AVG(R54,$R$4:$R$74,0)</f>
        <v>#VALUE!</v>
      </c>
      <c r="BA54">
        <f>IF(U54=$AZ$2,1,0)</f>
        <v>0</v>
      </c>
      <c r="BC54" t="e">
        <f>($BB$2*AY54)+($BC$2*AZ54)+($BD$2*-BA54)</f>
        <v>#VALUE!</v>
      </c>
      <c r="BD54">
        <f>_xlfn.RANK.AVG(AC54,$AC$4:$AC$74,0)</f>
        <v>2</v>
      </c>
      <c r="BE54">
        <f>_xlfn.RANK.AVG(AB54,$AB$4:$AB$74,0)</f>
        <v>32</v>
      </c>
      <c r="BF54">
        <f>_xlfn.RANK.AVG(Z54,$Z$4:$Z$74,0)</f>
        <v>48.5</v>
      </c>
      <c r="BG54">
        <f>_xlfn.RANK.AVG(AE54,$AE$4:$AE$74,0)</f>
        <v>14</v>
      </c>
      <c r="BH54">
        <f>($BF$2*BD54)+($BG$2*BE54)+($BH$2*BF54)+($BI$2*BG54)</f>
        <v>23.525000000000002</v>
      </c>
      <c r="BJ54">
        <f>_xlfn.RANK.AVG(AH54,$AH$4:$AH$74,0)</f>
        <v>5</v>
      </c>
      <c r="BK54">
        <f>_xlfn.RANK.AVG(AI54,$AI$4:$AI$74,0)</f>
        <v>12.5</v>
      </c>
      <c r="BL54">
        <f>$BK$2*BJ54+$BL$2*BK54</f>
        <v>9.125</v>
      </c>
      <c r="BM54" t="e">
        <f>(1/3)*BC54+(1/3)*BH54+(1/3)*BL54</f>
        <v>#VALUE!</v>
      </c>
    </row>
    <row r="55" spans="1:65">
      <c r="A55" s="27" t="s">
        <v>779</v>
      </c>
      <c r="B55" s="27" t="s">
        <v>780</v>
      </c>
      <c r="C55" s="28">
        <v>27266661605.760002</v>
      </c>
      <c r="D55" s="29">
        <v>121.91999816894531</v>
      </c>
      <c r="E55" s="29">
        <v>15.968301773071289</v>
      </c>
      <c r="F55" s="29">
        <v>14.435545738884304</v>
      </c>
      <c r="G55" s="29">
        <v>6460500096</v>
      </c>
      <c r="H55" s="29">
        <v>7.7899999618530273</v>
      </c>
      <c r="I55" s="29" t="s">
        <v>19</v>
      </c>
      <c r="J55" s="29" t="s">
        <v>24</v>
      </c>
      <c r="K55" s="30">
        <v>1.087</v>
      </c>
      <c r="L55" s="30">
        <v>16.047000000000001</v>
      </c>
      <c r="M55" s="30" t="s">
        <v>18</v>
      </c>
      <c r="N55" s="26" t="s">
        <v>118</v>
      </c>
      <c r="O55" s="30" t="s">
        <v>18</v>
      </c>
      <c r="P55" s="30" t="s">
        <v>18</v>
      </c>
      <c r="Q55" s="30" t="s">
        <v>167</v>
      </c>
      <c r="R55" s="30" t="s">
        <v>167</v>
      </c>
      <c r="S55" s="26" t="s">
        <v>18</v>
      </c>
      <c r="T55" s="26" t="s">
        <v>18</v>
      </c>
      <c r="U55" s="26" t="s">
        <v>18</v>
      </c>
      <c r="V55" s="26" t="s">
        <v>18</v>
      </c>
      <c r="W55" s="26">
        <v>13</v>
      </c>
      <c r="X55" s="26" t="s">
        <v>18</v>
      </c>
      <c r="Y55" s="26">
        <v>65.692298889160156</v>
      </c>
      <c r="Z55" s="26">
        <v>30.769199371337891</v>
      </c>
      <c r="AA55" s="26" t="s">
        <v>18</v>
      </c>
      <c r="AB55" s="26">
        <v>7.2394933700561523</v>
      </c>
      <c r="AC55" s="26">
        <v>7.4255614280700684</v>
      </c>
      <c r="AD55" s="26">
        <v>6.5379877090454102</v>
      </c>
      <c r="AE55" s="26">
        <v>7.4348640441894531</v>
      </c>
      <c r="AF55" s="26" t="s">
        <v>167</v>
      </c>
      <c r="AG55" s="26" t="s">
        <v>167</v>
      </c>
      <c r="AH55" s="26">
        <v>7.3806724548339844</v>
      </c>
      <c r="AI55" s="26">
        <v>2</v>
      </c>
      <c r="AJ55" s="26">
        <v>10</v>
      </c>
      <c r="AK55" s="26" t="s">
        <v>167</v>
      </c>
      <c r="AL55" s="26" t="s">
        <v>18</v>
      </c>
      <c r="AM55" s="26" t="s">
        <v>18</v>
      </c>
      <c r="AN55" s="26" t="s">
        <v>18</v>
      </c>
      <c r="AO55" s="26" t="s">
        <v>18</v>
      </c>
      <c r="AP55" s="26" t="s">
        <v>18</v>
      </c>
      <c r="AQ55" s="26" t="s">
        <v>18</v>
      </c>
      <c r="AR55" s="26" t="s">
        <v>18</v>
      </c>
      <c r="AS55" s="26" t="s">
        <v>69</v>
      </c>
      <c r="AT55" s="26" t="s">
        <v>18</v>
      </c>
      <c r="AU55" s="26">
        <v>79</v>
      </c>
      <c r="AV55" s="26">
        <v>8</v>
      </c>
      <c r="AW55" s="26" t="s">
        <v>18</v>
      </c>
      <c r="AX55" s="34">
        <f>K55+L55</f>
        <v>17.134</v>
      </c>
      <c r="AY55">
        <f>_xlfn.RANK.AVG(AX55,$AX$4:$AX$74,1)</f>
        <v>14</v>
      </c>
      <c r="AZ55" t="e">
        <f>_xlfn.RANK.AVG(R55,$R$4:$R$74,0)</f>
        <v>#VALUE!</v>
      </c>
      <c r="BA55">
        <f>IF(U55=$AZ$2,1,0)</f>
        <v>0</v>
      </c>
      <c r="BC55" t="e">
        <f>($BB$2*AY55)+($BC$2*AZ55)+($BD$2*-BA55)</f>
        <v>#VALUE!</v>
      </c>
      <c r="BD55">
        <f>_xlfn.RANK.AVG(AC55,$AC$4:$AC$74,0)</f>
        <v>51</v>
      </c>
      <c r="BE55">
        <f>_xlfn.RANK.AVG(AB55,$AB$4:$AB$74,0)</f>
        <v>30</v>
      </c>
      <c r="BF55">
        <f>_xlfn.RANK.AVG(Z55,$Z$4:$Z$74,0)</f>
        <v>42</v>
      </c>
      <c r="BG55">
        <f>_xlfn.RANK.AVG(AE55,$AE$4:$AE$74,0)</f>
        <v>67</v>
      </c>
      <c r="BH55">
        <f>($BF$2*BD55)+($BG$2*BE55)+($BH$2*BF55)+($BI$2*BG55)</f>
        <v>46.699999999999996</v>
      </c>
      <c r="BJ55">
        <f>_xlfn.RANK.AVG(AH55,$AH$4:$AH$74,0)</f>
        <v>7</v>
      </c>
      <c r="BK55">
        <f>_xlfn.RANK.AVG(AI55,$AI$4:$AI$74,0)</f>
        <v>44.5</v>
      </c>
      <c r="BL55">
        <f>$BK$2*BJ55+$BL$2*BK55</f>
        <v>27.625</v>
      </c>
      <c r="BM55" t="e">
        <f>(1/3)*BC55+(1/3)*BH55+(1/3)*BL55</f>
        <v>#VALUE!</v>
      </c>
    </row>
    <row r="56" spans="1:65">
      <c r="A56" s="27" t="s">
        <v>787</v>
      </c>
      <c r="B56" s="27" t="s">
        <v>788</v>
      </c>
      <c r="C56" s="28">
        <v>26843326189.879997</v>
      </c>
      <c r="D56" s="29">
        <v>128.41999816894531</v>
      </c>
      <c r="E56" s="29">
        <v>15.590474128723145</v>
      </c>
      <c r="F56" s="29">
        <v>15.578470993503203</v>
      </c>
      <c r="G56" s="29">
        <v>13484999936</v>
      </c>
      <c r="H56" s="29">
        <v>8.1700000762939453</v>
      </c>
      <c r="I56" s="29" t="s">
        <v>19</v>
      </c>
      <c r="J56" s="29" t="s">
        <v>24</v>
      </c>
      <c r="K56" s="30">
        <v>0.501</v>
      </c>
      <c r="L56" s="30">
        <v>37.802999999999997</v>
      </c>
      <c r="M56" s="30" t="s">
        <v>18</v>
      </c>
      <c r="N56" s="26" t="s">
        <v>122</v>
      </c>
      <c r="O56" s="30">
        <v>39.736000061035156</v>
      </c>
      <c r="P56" s="30">
        <v>3.0584975416437157</v>
      </c>
      <c r="Q56" s="30" t="s">
        <v>167</v>
      </c>
      <c r="R56" s="30" t="s">
        <v>167</v>
      </c>
      <c r="S56" s="26" t="s">
        <v>18</v>
      </c>
      <c r="T56" s="26" t="s">
        <v>18</v>
      </c>
      <c r="U56" s="26" t="s">
        <v>114</v>
      </c>
      <c r="V56" s="26" t="s">
        <v>18</v>
      </c>
      <c r="W56" s="26">
        <v>11</v>
      </c>
      <c r="X56" s="26">
        <v>83.333297729492188</v>
      </c>
      <c r="Y56" s="26">
        <v>64.272697448730469</v>
      </c>
      <c r="Z56" s="26">
        <v>27.272699356079102</v>
      </c>
      <c r="AA56" s="26">
        <v>92</v>
      </c>
      <c r="AB56" s="26">
        <v>7.2063808441162109</v>
      </c>
      <c r="AC56" s="26">
        <v>8.5586843490600586</v>
      </c>
      <c r="AD56" s="26">
        <v>8.8216323852539063</v>
      </c>
      <c r="AE56" s="26">
        <v>9.1243000030517578</v>
      </c>
      <c r="AF56" s="26" t="s">
        <v>167</v>
      </c>
      <c r="AG56" s="26" t="s">
        <v>167</v>
      </c>
      <c r="AH56" s="26">
        <v>2.6101131439208984</v>
      </c>
      <c r="AI56" s="26">
        <v>2</v>
      </c>
      <c r="AJ56" s="26">
        <v>0</v>
      </c>
      <c r="AK56" s="26" t="s">
        <v>167</v>
      </c>
      <c r="AL56" s="26" t="s">
        <v>18</v>
      </c>
      <c r="AM56" s="26" t="s">
        <v>18</v>
      </c>
      <c r="AN56" s="26">
        <v>44</v>
      </c>
      <c r="AO56" s="26" t="s">
        <v>18</v>
      </c>
      <c r="AP56" s="26" t="s">
        <v>18</v>
      </c>
      <c r="AQ56" s="26" t="s">
        <v>18</v>
      </c>
      <c r="AR56" s="26" t="s">
        <v>18</v>
      </c>
      <c r="AS56" s="26" t="s">
        <v>66</v>
      </c>
      <c r="AT56" s="26" t="s">
        <v>18</v>
      </c>
      <c r="AU56" s="26">
        <v>69</v>
      </c>
      <c r="AV56" s="26">
        <v>6</v>
      </c>
      <c r="AW56" s="26" t="s">
        <v>18</v>
      </c>
      <c r="AX56" s="34">
        <f>K56+L56</f>
        <v>38.303999999999995</v>
      </c>
      <c r="AY56">
        <f>_xlfn.RANK.AVG(AX56,$AX$4:$AX$74,1)</f>
        <v>27</v>
      </c>
      <c r="AZ56" t="e">
        <f>_xlfn.RANK.AVG(R56,$R$4:$R$74,0)</f>
        <v>#VALUE!</v>
      </c>
      <c r="BA56">
        <f>IF(U56=$AZ$2,1,0)</f>
        <v>1</v>
      </c>
      <c r="BC56" t="e">
        <f>($BB$2*AY56)+($BC$2*AZ56)+($BD$2*-BA56)</f>
        <v>#VALUE!</v>
      </c>
      <c r="BD56">
        <f>_xlfn.RANK.AVG(AC56,$AC$4:$AC$74,0)</f>
        <v>22</v>
      </c>
      <c r="BE56">
        <f>_xlfn.RANK.AVG(AB56,$AB$4:$AB$74,0)</f>
        <v>31</v>
      </c>
      <c r="BF56">
        <f>_xlfn.RANK.AVG(Z56,$Z$4:$Z$74,0)</f>
        <v>58</v>
      </c>
      <c r="BG56">
        <f>_xlfn.RANK.AVG(AE56,$AE$4:$AE$74,0)</f>
        <v>16</v>
      </c>
      <c r="BH56">
        <f>($BF$2*BD56)+($BG$2*BE56)+($BH$2*BF56)+($BI$2*BG56)</f>
        <v>32.050000000000004</v>
      </c>
      <c r="BJ56">
        <f>_xlfn.RANK.AVG(AH56,$AH$4:$AH$74,0)</f>
        <v>61</v>
      </c>
      <c r="BK56">
        <f>_xlfn.RANK.AVG(AI56,$AI$4:$AI$74,0)</f>
        <v>44.5</v>
      </c>
      <c r="BL56">
        <f>$BK$2*BJ56+$BL$2*BK56</f>
        <v>51.924999999999997</v>
      </c>
      <c r="BM56" t="e">
        <f>(1/3)*BC56+(1/3)*BH56+(1/3)*BL56</f>
        <v>#VALUE!</v>
      </c>
    </row>
    <row r="57" spans="1:65">
      <c r="A57" s="27" t="s">
        <v>805</v>
      </c>
      <c r="B57" s="27" t="s">
        <v>806</v>
      </c>
      <c r="C57" s="28">
        <v>25342022837.739998</v>
      </c>
      <c r="D57" s="29">
        <v>37.209999084472656</v>
      </c>
      <c r="E57" s="29">
        <v>10.280776977539063</v>
      </c>
      <c r="F57" s="29">
        <v>8.9141079058707717</v>
      </c>
      <c r="G57" s="29">
        <v>12640999936</v>
      </c>
      <c r="H57" s="29">
        <v>3.2300000190734863</v>
      </c>
      <c r="I57" s="29" t="s">
        <v>19</v>
      </c>
      <c r="J57" s="29" t="s">
        <v>20</v>
      </c>
      <c r="K57" s="30">
        <v>13.824999999999999</v>
      </c>
      <c r="L57" s="30">
        <v>73.897000000000006</v>
      </c>
      <c r="M57" s="30" t="s">
        <v>18</v>
      </c>
      <c r="N57" s="26" t="s">
        <v>118</v>
      </c>
      <c r="O57" s="30" t="s">
        <v>18</v>
      </c>
      <c r="P57" s="30" t="s">
        <v>18</v>
      </c>
      <c r="Q57" s="30" t="s">
        <v>167</v>
      </c>
      <c r="R57" s="30" t="s">
        <v>167</v>
      </c>
      <c r="S57" s="26" t="s">
        <v>18</v>
      </c>
      <c r="T57" s="26" t="s">
        <v>18</v>
      </c>
      <c r="U57" s="26" t="s">
        <v>18</v>
      </c>
      <c r="V57" s="26" t="s">
        <v>18</v>
      </c>
      <c r="W57" s="26">
        <v>16</v>
      </c>
      <c r="X57" s="26">
        <v>93.75</v>
      </c>
      <c r="Y57" s="26">
        <v>63.6875</v>
      </c>
      <c r="Z57" s="26">
        <v>31.25</v>
      </c>
      <c r="AA57" s="26">
        <v>75</v>
      </c>
      <c r="AB57" s="26">
        <v>6.9189023971557617</v>
      </c>
      <c r="AC57" s="26">
        <v>7.9262900352478027</v>
      </c>
      <c r="AD57" s="26">
        <v>7.291541576385498</v>
      </c>
      <c r="AE57" s="26">
        <v>8.4786386489868164</v>
      </c>
      <c r="AF57" s="26" t="s">
        <v>167</v>
      </c>
      <c r="AG57" s="26" t="s">
        <v>167</v>
      </c>
      <c r="AH57" s="26">
        <v>7.0530147552490234</v>
      </c>
      <c r="AI57" s="26">
        <v>2</v>
      </c>
      <c r="AJ57" s="26">
        <v>0</v>
      </c>
      <c r="AK57" s="26" t="s">
        <v>167</v>
      </c>
      <c r="AL57" s="26">
        <v>16.899999618530273</v>
      </c>
      <c r="AM57" s="26" t="s">
        <v>18</v>
      </c>
      <c r="AN57" s="26" t="s">
        <v>18</v>
      </c>
      <c r="AO57" s="26" t="s">
        <v>18</v>
      </c>
      <c r="AP57" s="26" t="s">
        <v>18</v>
      </c>
      <c r="AQ57" s="26" t="s">
        <v>18</v>
      </c>
      <c r="AR57" s="26" t="s">
        <v>18</v>
      </c>
      <c r="AS57" s="26" t="s">
        <v>66</v>
      </c>
      <c r="AT57" s="26" t="s">
        <v>18</v>
      </c>
      <c r="AU57" s="26">
        <v>85</v>
      </c>
      <c r="AV57" s="26">
        <v>8</v>
      </c>
      <c r="AW57" s="26" t="s">
        <v>18</v>
      </c>
      <c r="AX57" s="34">
        <f>K57+L57</f>
        <v>87.722000000000008</v>
      </c>
      <c r="AY57">
        <f>_xlfn.RANK.AVG(AX57,$AX$4:$AX$74,1)</f>
        <v>51</v>
      </c>
      <c r="AZ57" t="e">
        <f>_xlfn.RANK.AVG(R57,$R$4:$R$74,0)</f>
        <v>#VALUE!</v>
      </c>
      <c r="BA57">
        <f>IF(U57=$AZ$2,1,0)</f>
        <v>0</v>
      </c>
      <c r="BC57" t="e">
        <f>($BB$2*AY57)+($BC$2*AZ57)+($BD$2*-BA57)</f>
        <v>#VALUE!</v>
      </c>
      <c r="BD57">
        <f>_xlfn.RANK.AVG(AC57,$AC$4:$AC$74,0)</f>
        <v>39</v>
      </c>
      <c r="BE57">
        <f>_xlfn.RANK.AVG(AB57,$AB$4:$AB$74,0)</f>
        <v>35</v>
      </c>
      <c r="BF57">
        <f>_xlfn.RANK.AVG(Z57,$Z$4:$Z$74,0)</f>
        <v>37</v>
      </c>
      <c r="BG57">
        <f>_xlfn.RANK.AVG(AE57,$AE$4:$AE$74,0)</f>
        <v>47</v>
      </c>
      <c r="BH57">
        <f>($BF$2*BD57)+($BG$2*BE57)+($BH$2*BF57)+($BI$2*BG57)</f>
        <v>39.1</v>
      </c>
      <c r="BJ57">
        <f>_xlfn.RANK.AVG(AH57,$AH$4:$AH$74,0)</f>
        <v>10</v>
      </c>
      <c r="BK57">
        <f>_xlfn.RANK.AVG(AI57,$AI$4:$AI$74,0)</f>
        <v>44.5</v>
      </c>
      <c r="BL57">
        <f>$BK$2*BJ57+$BL$2*BK57</f>
        <v>28.975000000000001</v>
      </c>
      <c r="BM57" t="e">
        <f>(1/3)*BC57+(1/3)*BH57+(1/3)*BL57</f>
        <v>#VALUE!</v>
      </c>
    </row>
    <row r="58" spans="1:65">
      <c r="A58" s="27" t="s">
        <v>823</v>
      </c>
      <c r="B58" s="27" t="s">
        <v>824</v>
      </c>
      <c r="C58" s="28">
        <v>24233836883.040001</v>
      </c>
      <c r="D58" s="29">
        <v>145.44000244140625</v>
      </c>
      <c r="E58" s="29">
        <v>9.3457431793212891</v>
      </c>
      <c r="F58" s="29">
        <v>7.1060632024878778</v>
      </c>
      <c r="G58" s="29">
        <v>12751894016</v>
      </c>
      <c r="H58" s="29">
        <v>15.68723726272583</v>
      </c>
      <c r="I58" s="29" t="s">
        <v>19</v>
      </c>
      <c r="J58" s="29" t="s">
        <v>20</v>
      </c>
      <c r="K58" s="30">
        <v>19.97</v>
      </c>
      <c r="L58" s="30">
        <v>46.137</v>
      </c>
      <c r="M58" s="30" t="s">
        <v>18</v>
      </c>
      <c r="N58" s="26" t="s">
        <v>118</v>
      </c>
      <c r="O58" s="30" t="s">
        <v>18</v>
      </c>
      <c r="P58" s="30" t="s">
        <v>18</v>
      </c>
      <c r="Q58" s="30" t="s">
        <v>167</v>
      </c>
      <c r="R58" s="30" t="s">
        <v>167</v>
      </c>
      <c r="S58" s="26" t="s">
        <v>18</v>
      </c>
      <c r="T58" s="26" t="s">
        <v>18</v>
      </c>
      <c r="U58" s="26" t="s">
        <v>18</v>
      </c>
      <c r="V58" s="26" t="s">
        <v>18</v>
      </c>
      <c r="W58" s="26">
        <v>17</v>
      </c>
      <c r="X58" s="26">
        <v>94.117599487304688</v>
      </c>
      <c r="Y58" s="26">
        <v>67.823501586914063</v>
      </c>
      <c r="Z58" s="26">
        <v>23.529399871826172</v>
      </c>
      <c r="AA58" s="26">
        <v>96</v>
      </c>
      <c r="AB58" s="26">
        <v>6.2771563529968262</v>
      </c>
      <c r="AC58" s="26">
        <v>8.5109262466430664</v>
      </c>
      <c r="AD58" s="26">
        <v>7.4583134651184082</v>
      </c>
      <c r="AE58" s="26">
        <v>8.6533489227294922</v>
      </c>
      <c r="AF58" s="26" t="s">
        <v>167</v>
      </c>
      <c r="AG58" s="26" t="s">
        <v>167</v>
      </c>
      <c r="AH58" s="26">
        <v>7.8220996856689453</v>
      </c>
      <c r="AI58" s="26">
        <v>2</v>
      </c>
      <c r="AJ58" s="26">
        <v>0</v>
      </c>
      <c r="AK58" s="26" t="s">
        <v>167</v>
      </c>
      <c r="AL58" s="26" t="s">
        <v>18</v>
      </c>
      <c r="AM58" s="26" t="s">
        <v>18</v>
      </c>
      <c r="AN58" s="26">
        <v>59</v>
      </c>
      <c r="AO58" s="26" t="s">
        <v>18</v>
      </c>
      <c r="AP58" s="26" t="s">
        <v>18</v>
      </c>
      <c r="AQ58" s="26" t="s">
        <v>18</v>
      </c>
      <c r="AR58" s="26" t="s">
        <v>18</v>
      </c>
      <c r="AS58" s="26" t="s">
        <v>69</v>
      </c>
      <c r="AT58" s="26" t="s">
        <v>18</v>
      </c>
      <c r="AU58" s="26">
        <v>76</v>
      </c>
      <c r="AV58" s="26">
        <v>8</v>
      </c>
      <c r="AW58" s="26" t="s">
        <v>18</v>
      </c>
      <c r="AX58" s="34">
        <f>K58+L58</f>
        <v>66.106999999999999</v>
      </c>
      <c r="AY58">
        <f>_xlfn.RANK.AVG(AX58,$AX$4:$AX$74,1)</f>
        <v>43</v>
      </c>
      <c r="AZ58" t="e">
        <f>_xlfn.RANK.AVG(R58,$R$4:$R$74,0)</f>
        <v>#VALUE!</v>
      </c>
      <c r="BA58">
        <f>IF(U58=$AZ$2,1,0)</f>
        <v>0</v>
      </c>
      <c r="BC58" t="e">
        <f>($BB$2*AY58)+($BC$2*AZ58)+($BD$2*-BA58)</f>
        <v>#VALUE!</v>
      </c>
      <c r="BD58">
        <f>_xlfn.RANK.AVG(AC58,$AC$4:$AC$74,0)</f>
        <v>23</v>
      </c>
      <c r="BE58">
        <f>_xlfn.RANK.AVG(AB58,$AB$4:$AB$74,0)</f>
        <v>52</v>
      </c>
      <c r="BF58">
        <f>_xlfn.RANK.AVG(Z58,$Z$4:$Z$74,0)</f>
        <v>67</v>
      </c>
      <c r="BG58">
        <f>_xlfn.RANK.AVG(AE58,$AE$4:$AE$74,0)</f>
        <v>39</v>
      </c>
      <c r="BH58">
        <f>($BF$2*BD58)+($BG$2*BE58)+($BH$2*BF58)+($BI$2*BG58)</f>
        <v>44.45</v>
      </c>
      <c r="BJ58">
        <f>_xlfn.RANK.AVG(AH58,$AH$4:$AH$74,0)</f>
        <v>3</v>
      </c>
      <c r="BK58">
        <f>_xlfn.RANK.AVG(AI58,$AI$4:$AI$74,0)</f>
        <v>44.5</v>
      </c>
      <c r="BL58">
        <f>$BK$2*BJ58+$BL$2*BK58</f>
        <v>25.825000000000003</v>
      </c>
      <c r="BM58" t="e">
        <f>(1/3)*BC58+(1/3)*BH58+(1/3)*BL58</f>
        <v>#VALUE!</v>
      </c>
    </row>
    <row r="59" spans="1:65">
      <c r="A59" s="27" t="s">
        <v>844</v>
      </c>
      <c r="B59" s="27" t="s">
        <v>845</v>
      </c>
      <c r="C59" s="28">
        <v>23346276909.720001</v>
      </c>
      <c r="D59" s="29">
        <v>77.319999694824219</v>
      </c>
      <c r="E59" s="29">
        <v>11.06982421875</v>
      </c>
      <c r="F59" s="29">
        <v>0.71004423615739221</v>
      </c>
      <c r="G59" s="29">
        <v>18365999616</v>
      </c>
      <c r="H59" s="29">
        <v>5.5699999928474426</v>
      </c>
      <c r="I59" s="29" t="s">
        <v>19</v>
      </c>
      <c r="J59" s="29" t="s">
        <v>24</v>
      </c>
      <c r="K59" s="30">
        <v>8.4049999999999994</v>
      </c>
      <c r="L59" s="30">
        <v>67.471000000000004</v>
      </c>
      <c r="M59" s="30" t="s">
        <v>18</v>
      </c>
      <c r="N59" s="26" t="s">
        <v>118</v>
      </c>
      <c r="O59" s="30" t="s">
        <v>18</v>
      </c>
      <c r="P59" s="30" t="s">
        <v>18</v>
      </c>
      <c r="Q59" s="30" t="s">
        <v>167</v>
      </c>
      <c r="R59" s="30" t="s">
        <v>167</v>
      </c>
      <c r="S59" s="26" t="s">
        <v>18</v>
      </c>
      <c r="T59" s="26" t="s">
        <v>18</v>
      </c>
      <c r="U59" s="26" t="s">
        <v>114</v>
      </c>
      <c r="V59" s="26" t="s">
        <v>18</v>
      </c>
      <c r="W59" s="26">
        <v>13</v>
      </c>
      <c r="X59" s="26" t="s">
        <v>18</v>
      </c>
      <c r="Y59" s="26">
        <v>65.923103332519531</v>
      </c>
      <c r="Z59" s="26">
        <v>30.769199371337891</v>
      </c>
      <c r="AA59" s="26" t="s">
        <v>18</v>
      </c>
      <c r="AB59" s="26">
        <v>6.5193691253662109</v>
      </c>
      <c r="AC59" s="26">
        <v>8.9285058975219727</v>
      </c>
      <c r="AD59" s="26">
        <v>7.9150066375732422</v>
      </c>
      <c r="AE59" s="26">
        <v>7.9001412391662598</v>
      </c>
      <c r="AF59" s="26" t="s">
        <v>167</v>
      </c>
      <c r="AG59" s="26" t="s">
        <v>167</v>
      </c>
      <c r="AH59" s="26">
        <v>5.0672039985656738</v>
      </c>
      <c r="AI59" s="26" t="s">
        <v>167</v>
      </c>
      <c r="AJ59" s="26" t="s">
        <v>167</v>
      </c>
      <c r="AK59" s="26" t="s">
        <v>167</v>
      </c>
      <c r="AL59" s="26" t="s">
        <v>18</v>
      </c>
      <c r="AM59" s="26" t="s">
        <v>18</v>
      </c>
      <c r="AN59" s="26">
        <v>44</v>
      </c>
      <c r="AO59" s="26" t="s">
        <v>18</v>
      </c>
      <c r="AP59" s="26" t="s">
        <v>18</v>
      </c>
      <c r="AQ59" s="26" t="s">
        <v>18</v>
      </c>
      <c r="AR59" s="26" t="s">
        <v>18</v>
      </c>
      <c r="AS59" s="26" t="s">
        <v>67</v>
      </c>
      <c r="AT59" s="26" t="s">
        <v>18</v>
      </c>
      <c r="AU59" s="26">
        <v>92</v>
      </c>
      <c r="AV59" s="26">
        <v>6</v>
      </c>
      <c r="AW59" s="26" t="s">
        <v>18</v>
      </c>
      <c r="AX59" s="34">
        <f>K59+L59</f>
        <v>75.876000000000005</v>
      </c>
      <c r="AY59">
        <f>_xlfn.RANK.AVG(AX59,$AX$4:$AX$74,1)</f>
        <v>46</v>
      </c>
      <c r="AZ59" t="e">
        <f>_xlfn.RANK.AVG(R59,$R$4:$R$74,0)</f>
        <v>#VALUE!</v>
      </c>
      <c r="BA59">
        <f>IF(U59=$AZ$2,1,0)</f>
        <v>1</v>
      </c>
      <c r="BC59" t="e">
        <f>($BB$2*AY59)+($BC$2*AZ59)+($BD$2*-BA59)</f>
        <v>#VALUE!</v>
      </c>
      <c r="BD59">
        <f>_xlfn.RANK.AVG(AC59,$AC$4:$AC$74,0)</f>
        <v>6</v>
      </c>
      <c r="BE59">
        <f>_xlfn.RANK.AVG(AB59,$AB$4:$AB$74,0)</f>
        <v>45</v>
      </c>
      <c r="BF59">
        <f>_xlfn.RANK.AVG(Z59,$Z$4:$Z$74,0)</f>
        <v>42</v>
      </c>
      <c r="BG59">
        <f>_xlfn.RANK.AVG(AE59,$AE$4:$AE$74,0)</f>
        <v>65</v>
      </c>
      <c r="BH59">
        <f>($BF$2*BD59)+($BG$2*BE59)+($BH$2*BF59)+($BI$2*BG59)</f>
        <v>36.549999999999997</v>
      </c>
      <c r="BJ59">
        <f>_xlfn.RANK.AVG(AH59,$AH$4:$AH$74,0)</f>
        <v>36</v>
      </c>
      <c r="BK59" t="e">
        <f>_xlfn.RANK.AVG(AI59,$AI$4:$AI$74,0)</f>
        <v>#VALUE!</v>
      </c>
      <c r="BL59" t="e">
        <f>$BK$2*BJ59+$BL$2*BK59</f>
        <v>#VALUE!</v>
      </c>
      <c r="BM59" t="e">
        <f>(1/3)*BC59+(1/3)*BH59+(1/3)*BL59</f>
        <v>#VALUE!</v>
      </c>
    </row>
    <row r="60" spans="1:65">
      <c r="A60" s="27" t="s">
        <v>850</v>
      </c>
      <c r="B60" s="27" t="s">
        <v>851</v>
      </c>
      <c r="C60" s="28">
        <v>22689164286.360004</v>
      </c>
      <c r="D60" s="29">
        <v>88.44000244140625</v>
      </c>
      <c r="E60" s="29">
        <v>17.609518051147461</v>
      </c>
      <c r="F60" s="29">
        <v>25.222915432028479</v>
      </c>
      <c r="G60" s="29">
        <v>12142937856</v>
      </c>
      <c r="H60" s="29">
        <v>5.1100001335144043</v>
      </c>
      <c r="I60" s="29" t="s">
        <v>19</v>
      </c>
      <c r="J60" s="29" t="s">
        <v>43</v>
      </c>
      <c r="K60" s="30">
        <v>8.7129999999999992</v>
      </c>
      <c r="L60" s="30">
        <v>16.565000000000001</v>
      </c>
      <c r="M60" s="30" t="s">
        <v>18</v>
      </c>
      <c r="N60" s="26" t="s">
        <v>118</v>
      </c>
      <c r="O60" s="30" t="s">
        <v>18</v>
      </c>
      <c r="P60" s="30" t="s">
        <v>18</v>
      </c>
      <c r="Q60" s="30" t="s">
        <v>167</v>
      </c>
      <c r="R60" s="30" t="s">
        <v>167</v>
      </c>
      <c r="S60" s="26" t="s">
        <v>18</v>
      </c>
      <c r="T60" s="26" t="s">
        <v>18</v>
      </c>
      <c r="U60" s="26" t="s">
        <v>18</v>
      </c>
      <c r="V60" s="26" t="s">
        <v>18</v>
      </c>
      <c r="W60" s="26">
        <v>9</v>
      </c>
      <c r="X60" s="26" t="s">
        <v>18</v>
      </c>
      <c r="Y60" s="26">
        <v>66.333297729492188</v>
      </c>
      <c r="Z60" s="26">
        <v>22.222200393676758</v>
      </c>
      <c r="AA60" s="26" t="s">
        <v>18</v>
      </c>
      <c r="AB60" s="26">
        <v>4.5817275047302246</v>
      </c>
      <c r="AC60" s="26">
        <v>7.7830047607421875</v>
      </c>
      <c r="AD60" s="26">
        <v>4.3290538787841797</v>
      </c>
      <c r="AE60" s="26">
        <v>6.8174586296081543</v>
      </c>
      <c r="AF60" s="26">
        <v>0</v>
      </c>
      <c r="AG60" s="26" t="s">
        <v>167</v>
      </c>
      <c r="AH60" s="26">
        <v>3.9857964515686035</v>
      </c>
      <c r="AI60" s="26">
        <v>2</v>
      </c>
      <c r="AJ60" s="26">
        <v>0</v>
      </c>
      <c r="AK60" s="26" t="s">
        <v>167</v>
      </c>
      <c r="AL60" s="26" t="s">
        <v>18</v>
      </c>
      <c r="AM60" s="26" t="s">
        <v>18</v>
      </c>
      <c r="AN60" s="26" t="s">
        <v>18</v>
      </c>
      <c r="AO60" s="26" t="s">
        <v>18</v>
      </c>
      <c r="AP60" s="26" t="s">
        <v>18</v>
      </c>
      <c r="AQ60" s="26" t="s">
        <v>18</v>
      </c>
      <c r="AR60" s="26" t="s">
        <v>18</v>
      </c>
      <c r="AS60" s="26" t="s">
        <v>71</v>
      </c>
      <c r="AT60" s="26" t="s">
        <v>18</v>
      </c>
      <c r="AU60" s="26">
        <v>33</v>
      </c>
      <c r="AV60" s="26">
        <v>9</v>
      </c>
      <c r="AW60" s="26" t="s">
        <v>18</v>
      </c>
      <c r="AX60" s="34">
        <f>K60+L60</f>
        <v>25.277999999999999</v>
      </c>
      <c r="AY60">
        <f>_xlfn.RANK.AVG(AX60,$AX$4:$AX$74,1)</f>
        <v>17</v>
      </c>
      <c r="AZ60" t="e">
        <f>_xlfn.RANK.AVG(R60,$R$4:$R$74,0)</f>
        <v>#VALUE!</v>
      </c>
      <c r="BA60">
        <f>IF(U60=$AZ$2,1,0)</f>
        <v>0</v>
      </c>
      <c r="BC60" t="e">
        <f>($BB$2*AY60)+($BC$2*AZ60)+($BD$2*-BA60)</f>
        <v>#VALUE!</v>
      </c>
      <c r="BD60">
        <f>_xlfn.RANK.AVG(AC60,$AC$4:$AC$74,0)</f>
        <v>43</v>
      </c>
      <c r="BE60">
        <f>_xlfn.RANK.AVG(AB60,$AB$4:$AB$74,0)</f>
        <v>69</v>
      </c>
      <c r="BF60">
        <f>_xlfn.RANK.AVG(Z60,$Z$4:$Z$74,0)</f>
        <v>68</v>
      </c>
      <c r="BG60">
        <f>_xlfn.RANK.AVG(AE60,$AE$4:$AE$74,0)</f>
        <v>70</v>
      </c>
      <c r="BH60">
        <f>($BF$2*BD60)+($BG$2*BE60)+($BH$2*BF60)+($BI$2*BG60)</f>
        <v>61.15</v>
      </c>
      <c r="BJ60">
        <f>_xlfn.RANK.AVG(AH60,$AH$4:$AH$74,0)</f>
        <v>54</v>
      </c>
      <c r="BK60">
        <f>_xlfn.RANK.AVG(AI60,$AI$4:$AI$74,0)</f>
        <v>44.5</v>
      </c>
      <c r="BL60">
        <f>$BK$2*BJ60+$BL$2*BK60</f>
        <v>48.775000000000006</v>
      </c>
      <c r="BM60" t="e">
        <f>(1/3)*BC60+(1/3)*BH60+(1/3)*BL60</f>
        <v>#VALUE!</v>
      </c>
    </row>
    <row r="61" spans="1:65">
      <c r="A61" s="27" t="s">
        <v>904</v>
      </c>
      <c r="B61" s="27" t="s">
        <v>905</v>
      </c>
      <c r="C61" s="28">
        <v>20357809112.970001</v>
      </c>
      <c r="D61" s="29">
        <v>86.30999755859375</v>
      </c>
      <c r="E61" s="29">
        <v>20.885074615478516</v>
      </c>
      <c r="F61" s="29">
        <v>10.657003534271237</v>
      </c>
      <c r="G61" s="29">
        <v>13665800192</v>
      </c>
      <c r="H61" s="29">
        <v>2.5300000309944153</v>
      </c>
      <c r="I61" s="29" t="s">
        <v>19</v>
      </c>
      <c r="J61" s="29" t="s">
        <v>43</v>
      </c>
      <c r="K61" s="30">
        <v>3.2650000000000001</v>
      </c>
      <c r="L61" s="30">
        <v>27.135000000000002</v>
      </c>
      <c r="M61" s="30" t="s">
        <v>18</v>
      </c>
      <c r="N61" s="26" t="s">
        <v>118</v>
      </c>
      <c r="O61" s="30" t="s">
        <v>18</v>
      </c>
      <c r="P61" s="30" t="s">
        <v>18</v>
      </c>
      <c r="Q61" s="30" t="s">
        <v>167</v>
      </c>
      <c r="R61" s="30" t="s">
        <v>167</v>
      </c>
      <c r="S61" s="26" t="s">
        <v>18</v>
      </c>
      <c r="T61" s="26" t="s">
        <v>18</v>
      </c>
      <c r="U61" s="26" t="s">
        <v>18</v>
      </c>
      <c r="V61" s="26" t="s">
        <v>18</v>
      </c>
      <c r="W61" s="26">
        <v>12</v>
      </c>
      <c r="X61" s="26" t="s">
        <v>18</v>
      </c>
      <c r="Y61" s="26">
        <v>63.083301544189453</v>
      </c>
      <c r="Z61" s="26">
        <v>41.666698455810547</v>
      </c>
      <c r="AA61" s="26" t="s">
        <v>18</v>
      </c>
      <c r="AB61" s="26">
        <v>8.2183265686035156</v>
      </c>
      <c r="AC61" s="26">
        <v>8.1354598999023438</v>
      </c>
      <c r="AD61" s="26">
        <v>4.5990667343139648</v>
      </c>
      <c r="AE61" s="26">
        <v>8.6952028274536133</v>
      </c>
      <c r="AF61" s="26">
        <v>0</v>
      </c>
      <c r="AG61" s="26" t="s">
        <v>167</v>
      </c>
      <c r="AH61" s="26">
        <v>8.1831340789794922</v>
      </c>
      <c r="AI61" s="26">
        <v>2</v>
      </c>
      <c r="AJ61" s="26">
        <v>3</v>
      </c>
      <c r="AK61" s="26" t="s">
        <v>167</v>
      </c>
      <c r="AL61" s="26">
        <v>16.799999237060547</v>
      </c>
      <c r="AM61" s="26">
        <v>0.53703703703703709</v>
      </c>
      <c r="AN61" s="26">
        <v>54</v>
      </c>
      <c r="AO61" s="26" t="s">
        <v>18</v>
      </c>
      <c r="AP61" s="26" t="s">
        <v>18</v>
      </c>
      <c r="AQ61" s="26" t="s">
        <v>18</v>
      </c>
      <c r="AR61" s="26" t="s">
        <v>18</v>
      </c>
      <c r="AS61" s="26" t="s">
        <v>66</v>
      </c>
      <c r="AT61" s="26" t="s">
        <v>18</v>
      </c>
      <c r="AU61" s="26">
        <v>81</v>
      </c>
      <c r="AV61" s="26">
        <v>6</v>
      </c>
      <c r="AW61" s="26" t="s">
        <v>18</v>
      </c>
      <c r="AX61" s="34">
        <f>K61+L61</f>
        <v>30.400000000000002</v>
      </c>
      <c r="AY61">
        <f>_xlfn.RANK.AVG(AX61,$AX$4:$AX$74,1)</f>
        <v>23</v>
      </c>
      <c r="AZ61" t="e">
        <f>_xlfn.RANK.AVG(R61,$R$4:$R$74,0)</f>
        <v>#VALUE!</v>
      </c>
      <c r="BA61">
        <f>IF(U61=$AZ$2,1,0)</f>
        <v>0</v>
      </c>
      <c r="BC61" t="e">
        <f>($BB$2*AY61)+($BC$2*AZ61)+($BD$2*-BA61)</f>
        <v>#VALUE!</v>
      </c>
      <c r="BD61">
        <f>_xlfn.RANK.AVG(AC61,$AC$4:$AC$74,0)</f>
        <v>31</v>
      </c>
      <c r="BE61">
        <f>_xlfn.RANK.AVG(AB61,$AB$4:$AB$74,0)</f>
        <v>8</v>
      </c>
      <c r="BF61">
        <f>_xlfn.RANK.AVG(Z61,$Z$4:$Z$74,0)</f>
        <v>8</v>
      </c>
      <c r="BG61">
        <f>_xlfn.RANK.AVG(AE61,$AE$4:$AE$74,0)</f>
        <v>33</v>
      </c>
      <c r="BH61">
        <f>($BF$2*BD61)+($BG$2*BE61)+($BH$2*BF61)+($BI$2*BG61)</f>
        <v>19.899999999999999</v>
      </c>
      <c r="BJ61">
        <f>_xlfn.RANK.AVG(AH61,$AH$4:$AH$74,0)</f>
        <v>1</v>
      </c>
      <c r="BK61">
        <f>_xlfn.RANK.AVG(AI61,$AI$4:$AI$74,0)</f>
        <v>44.5</v>
      </c>
      <c r="BL61">
        <f>$BK$2*BJ61+$BL$2*BK61</f>
        <v>24.925000000000001</v>
      </c>
      <c r="BM61" t="e">
        <f>(1/3)*BC61+(1/3)*BH61+(1/3)*BL61</f>
        <v>#VALUE!</v>
      </c>
    </row>
    <row r="62" spans="1:65">
      <c r="A62" s="27" t="s">
        <v>908</v>
      </c>
      <c r="B62" s="27" t="s">
        <v>909</v>
      </c>
      <c r="C62" s="28">
        <v>20308589536.5</v>
      </c>
      <c r="D62" s="29">
        <v>13.949999809265137</v>
      </c>
      <c r="E62" s="29">
        <v>10.151848793029785</v>
      </c>
      <c r="F62" s="29">
        <v>10.972400578485008</v>
      </c>
      <c r="G62" s="29">
        <v>10837000192</v>
      </c>
      <c r="H62" s="29">
        <v>1.2600000202655792</v>
      </c>
      <c r="I62" s="29" t="s">
        <v>19</v>
      </c>
      <c r="J62" s="29" t="s">
        <v>20</v>
      </c>
      <c r="K62" s="30">
        <v>18.516999999999999</v>
      </c>
      <c r="L62" s="30">
        <v>62.57</v>
      </c>
      <c r="M62" s="30" t="s">
        <v>18</v>
      </c>
      <c r="N62" s="26" t="s">
        <v>118</v>
      </c>
      <c r="O62" s="30" t="s">
        <v>18</v>
      </c>
      <c r="P62" s="30" t="s">
        <v>18</v>
      </c>
      <c r="Q62" s="30" t="s">
        <v>167</v>
      </c>
      <c r="R62" s="30" t="s">
        <v>167</v>
      </c>
      <c r="S62" s="26" t="s">
        <v>18</v>
      </c>
      <c r="T62" s="26" t="s">
        <v>18</v>
      </c>
      <c r="U62" s="26" t="s">
        <v>114</v>
      </c>
      <c r="V62" s="26" t="s">
        <v>18</v>
      </c>
      <c r="W62" s="26">
        <v>15</v>
      </c>
      <c r="X62" s="26">
        <v>86.666702270507813</v>
      </c>
      <c r="Y62" s="26">
        <v>62.599998474121094</v>
      </c>
      <c r="Z62" s="26">
        <v>26.66670036315918</v>
      </c>
      <c r="AA62" s="26">
        <v>95.900001525878906</v>
      </c>
      <c r="AB62" s="26">
        <v>6.1597709655761719</v>
      </c>
      <c r="AC62" s="26">
        <v>7.7502756118774414</v>
      </c>
      <c r="AD62" s="26">
        <v>6.906959056854248</v>
      </c>
      <c r="AE62" s="26">
        <v>8.6945819854736328</v>
      </c>
      <c r="AF62" s="26" t="s">
        <v>167</v>
      </c>
      <c r="AG62" s="26" t="s">
        <v>167</v>
      </c>
      <c r="AH62" s="26">
        <v>5.6493735313415527</v>
      </c>
      <c r="AI62" s="26">
        <v>9.8142414093017578</v>
      </c>
      <c r="AJ62" s="26">
        <v>0</v>
      </c>
      <c r="AK62" s="26" t="s">
        <v>167</v>
      </c>
      <c r="AL62" s="26" t="s">
        <v>18</v>
      </c>
      <c r="AM62" s="26" t="s">
        <v>18</v>
      </c>
      <c r="AN62" s="26" t="s">
        <v>18</v>
      </c>
      <c r="AO62" s="26" t="s">
        <v>18</v>
      </c>
      <c r="AP62" s="26" t="s">
        <v>18</v>
      </c>
      <c r="AQ62" s="26" t="s">
        <v>18</v>
      </c>
      <c r="AR62" s="26" t="s">
        <v>18</v>
      </c>
      <c r="AS62" s="26" t="s">
        <v>67</v>
      </c>
      <c r="AT62" s="26" t="s">
        <v>18</v>
      </c>
      <c r="AU62" s="26">
        <v>81</v>
      </c>
      <c r="AV62" s="26">
        <v>9</v>
      </c>
      <c r="AW62" s="26" t="s">
        <v>18</v>
      </c>
      <c r="AX62" s="34">
        <f>K62+L62</f>
        <v>81.087000000000003</v>
      </c>
      <c r="AY62">
        <f>_xlfn.RANK.AVG(AX62,$AX$4:$AX$74,1)</f>
        <v>48</v>
      </c>
      <c r="AZ62" t="e">
        <f>_xlfn.RANK.AVG(R62,$R$4:$R$74,0)</f>
        <v>#VALUE!</v>
      </c>
      <c r="BA62">
        <f>IF(U62=$AZ$2,1,0)</f>
        <v>1</v>
      </c>
      <c r="BC62" t="e">
        <f>($BB$2*AY62)+($BC$2*AZ62)+($BD$2*-BA62)</f>
        <v>#VALUE!</v>
      </c>
      <c r="BD62">
        <f>_xlfn.RANK.AVG(AC62,$AC$4:$AC$74,0)</f>
        <v>45</v>
      </c>
      <c r="BE62">
        <f>_xlfn.RANK.AVG(AB62,$AB$4:$AB$74,0)</f>
        <v>56</v>
      </c>
      <c r="BF62">
        <f>_xlfn.RANK.AVG(Z62,$Z$4:$Z$74,0)</f>
        <v>60</v>
      </c>
      <c r="BG62">
        <f>_xlfn.RANK.AVG(AE62,$AE$4:$AE$74,0)</f>
        <v>34</v>
      </c>
      <c r="BH62">
        <f>($BF$2*BD62)+($BG$2*BE62)+($BH$2*BF62)+($BI$2*BG62)</f>
        <v>49.3</v>
      </c>
      <c r="BJ62">
        <f>_xlfn.RANK.AVG(AH62,$AH$4:$AH$74,0)</f>
        <v>29</v>
      </c>
      <c r="BK62">
        <f>_xlfn.RANK.AVG(AI62,$AI$4:$AI$74,0)</f>
        <v>6.5</v>
      </c>
      <c r="BL62">
        <f>$BK$2*BJ62+$BL$2*BK62</f>
        <v>16.625</v>
      </c>
      <c r="BM62" t="e">
        <f>(1/3)*BC62+(1/3)*BH62+(1/3)*BL62</f>
        <v>#VALUE!</v>
      </c>
    </row>
    <row r="63" spans="1:65">
      <c r="A63" s="27" t="s">
        <v>922</v>
      </c>
      <c r="B63" s="27" t="s">
        <v>923</v>
      </c>
      <c r="C63" s="28">
        <v>19453095285.060001</v>
      </c>
      <c r="D63" s="29">
        <v>124.16999816894531</v>
      </c>
      <c r="E63" s="29">
        <v>20.555135726928711</v>
      </c>
      <c r="F63" s="29">
        <v>20.839714924414345</v>
      </c>
      <c r="G63" s="29">
        <v>10012999936</v>
      </c>
      <c r="H63" s="29">
        <v>11.740000009536743</v>
      </c>
      <c r="I63" s="29" t="s">
        <v>19</v>
      </c>
      <c r="J63" s="29" t="s">
        <v>43</v>
      </c>
      <c r="K63" s="30">
        <v>15.997999999999999</v>
      </c>
      <c r="L63" s="30">
        <v>11.548</v>
      </c>
      <c r="M63" s="30" t="s">
        <v>18</v>
      </c>
      <c r="N63" s="26" t="s">
        <v>118</v>
      </c>
      <c r="O63" s="30" t="s">
        <v>18</v>
      </c>
      <c r="P63" s="30" t="s">
        <v>18</v>
      </c>
      <c r="Q63" s="30" t="s">
        <v>167</v>
      </c>
      <c r="R63" s="30" t="s">
        <v>167</v>
      </c>
      <c r="S63" s="26" t="s">
        <v>18</v>
      </c>
      <c r="T63" s="26" t="s">
        <v>18</v>
      </c>
      <c r="U63" s="26" t="s">
        <v>114</v>
      </c>
      <c r="V63" s="26" t="s">
        <v>18</v>
      </c>
      <c r="W63" s="26">
        <v>14</v>
      </c>
      <c r="X63" s="26" t="s">
        <v>18</v>
      </c>
      <c r="Y63" s="26">
        <v>62.785701751708984</v>
      </c>
      <c r="Z63" s="26">
        <v>28.571399688720703</v>
      </c>
      <c r="AA63" s="26" t="s">
        <v>18</v>
      </c>
      <c r="AB63" s="26">
        <v>6.8753290176391602</v>
      </c>
      <c r="AC63" s="26">
        <v>7.8801159858703613</v>
      </c>
      <c r="AD63" s="26">
        <v>6.926537036895752</v>
      </c>
      <c r="AE63" s="26">
        <v>7.6581130027770996</v>
      </c>
      <c r="AF63" s="26">
        <v>0</v>
      </c>
      <c r="AG63" s="26" t="s">
        <v>167</v>
      </c>
      <c r="AH63" s="26">
        <v>4.6894330978393555</v>
      </c>
      <c r="AI63" s="26">
        <v>2</v>
      </c>
      <c r="AJ63" s="26">
        <v>0</v>
      </c>
      <c r="AK63" s="26" t="s">
        <v>167</v>
      </c>
      <c r="AL63" s="26" t="s">
        <v>18</v>
      </c>
      <c r="AM63" s="26" t="s">
        <v>18</v>
      </c>
      <c r="AN63" s="26" t="s">
        <v>18</v>
      </c>
      <c r="AO63" s="26" t="s">
        <v>18</v>
      </c>
      <c r="AP63" s="26" t="s">
        <v>18</v>
      </c>
      <c r="AQ63" s="26" t="s">
        <v>18</v>
      </c>
      <c r="AR63" s="26" t="s">
        <v>18</v>
      </c>
      <c r="AS63" s="26" t="s">
        <v>71</v>
      </c>
      <c r="AT63" s="26" t="s">
        <v>18</v>
      </c>
      <c r="AU63" s="26">
        <v>40</v>
      </c>
      <c r="AV63" s="26">
        <v>8</v>
      </c>
      <c r="AW63" s="26" t="s">
        <v>18</v>
      </c>
      <c r="AX63" s="34">
        <f>K63+L63</f>
        <v>27.545999999999999</v>
      </c>
      <c r="AY63">
        <f>_xlfn.RANK.AVG(AX63,$AX$4:$AX$74,1)</f>
        <v>19</v>
      </c>
      <c r="AZ63" t="e">
        <f>_xlfn.RANK.AVG(R63,$R$4:$R$74,0)</f>
        <v>#VALUE!</v>
      </c>
      <c r="BA63">
        <f>IF(U63=$AZ$2,1,0)</f>
        <v>1</v>
      </c>
      <c r="BC63" t="e">
        <f>($BB$2*AY63)+($BC$2*AZ63)+($BD$2*-BA63)</f>
        <v>#VALUE!</v>
      </c>
      <c r="BD63">
        <f>_xlfn.RANK.AVG(AC63,$AC$4:$AC$74,0)</f>
        <v>42</v>
      </c>
      <c r="BE63">
        <f>_xlfn.RANK.AVG(AB63,$AB$4:$AB$74,0)</f>
        <v>38</v>
      </c>
      <c r="BF63">
        <f>_xlfn.RANK.AVG(Z63,$Z$4:$Z$74,0)</f>
        <v>54.5</v>
      </c>
      <c r="BG63">
        <f>_xlfn.RANK.AVG(AE63,$AE$4:$AE$74,0)</f>
        <v>66</v>
      </c>
      <c r="BH63">
        <f>($BF$2*BD63)+($BG$2*BE63)+($BH$2*BF63)+($BI$2*BG63)</f>
        <v>48.925000000000004</v>
      </c>
      <c r="BJ63">
        <f>_xlfn.RANK.AVG(AH63,$AH$4:$AH$74,0)</f>
        <v>46</v>
      </c>
      <c r="BK63">
        <f>_xlfn.RANK.AVG(AI63,$AI$4:$AI$74,0)</f>
        <v>44.5</v>
      </c>
      <c r="BL63">
        <f>$BK$2*BJ63+$BL$2*BK63</f>
        <v>45.174999999999997</v>
      </c>
      <c r="BM63" t="e">
        <f>(1/3)*BC63+(1/3)*BH63+(1/3)*BL63</f>
        <v>#VALUE!</v>
      </c>
    </row>
    <row r="64" spans="1:65">
      <c r="A64" s="27" t="s">
        <v>926</v>
      </c>
      <c r="B64" s="27" t="s">
        <v>927</v>
      </c>
      <c r="C64" s="28">
        <v>19332899569.919998</v>
      </c>
      <c r="D64" s="29">
        <v>21.040000915527344</v>
      </c>
      <c r="E64" s="29">
        <v>10.026554107666016</v>
      </c>
      <c r="F64" s="29">
        <v>9.9641318805586909</v>
      </c>
      <c r="G64" s="29">
        <v>9153000192</v>
      </c>
      <c r="H64" s="29">
        <v>2.0999999642372131</v>
      </c>
      <c r="I64" s="29" t="s">
        <v>19</v>
      </c>
      <c r="J64" s="29" t="s">
        <v>20</v>
      </c>
      <c r="K64" s="30">
        <v>6.452</v>
      </c>
      <c r="L64" s="30">
        <v>66.631</v>
      </c>
      <c r="M64" s="30" t="s">
        <v>18</v>
      </c>
      <c r="N64" s="26" t="s">
        <v>118</v>
      </c>
      <c r="O64" s="30" t="s">
        <v>18</v>
      </c>
      <c r="P64" s="30" t="s">
        <v>18</v>
      </c>
      <c r="Q64" s="30" t="s">
        <v>167</v>
      </c>
      <c r="R64" s="30" t="s">
        <v>167</v>
      </c>
      <c r="S64" s="26" t="s">
        <v>18</v>
      </c>
      <c r="T64" s="26" t="s">
        <v>18</v>
      </c>
      <c r="U64" s="26" t="s">
        <v>18</v>
      </c>
      <c r="V64" s="26" t="s">
        <v>18</v>
      </c>
      <c r="W64" s="26">
        <v>15</v>
      </c>
      <c r="X64" s="26">
        <v>92.857101440429688</v>
      </c>
      <c r="Y64" s="26">
        <v>64.533302307128906</v>
      </c>
      <c r="Z64" s="26">
        <v>33.333301544189453</v>
      </c>
      <c r="AA64" s="26">
        <v>93</v>
      </c>
      <c r="AB64" s="26">
        <v>7.8575339317321777</v>
      </c>
      <c r="AC64" s="26">
        <v>8.012664794921875</v>
      </c>
      <c r="AD64" s="26">
        <v>6.0836448669433594</v>
      </c>
      <c r="AE64" s="26">
        <v>8.6555604934692383</v>
      </c>
      <c r="AF64" s="26" t="s">
        <v>167</v>
      </c>
      <c r="AG64" s="26" t="s">
        <v>167</v>
      </c>
      <c r="AH64" s="26">
        <v>3.4030575752258301</v>
      </c>
      <c r="AI64" s="26">
        <v>9.8142414093017578</v>
      </c>
      <c r="AJ64" s="26">
        <v>0</v>
      </c>
      <c r="AK64" s="26" t="s">
        <v>167</v>
      </c>
      <c r="AL64" s="26" t="s">
        <v>18</v>
      </c>
      <c r="AM64" s="26" t="s">
        <v>18</v>
      </c>
      <c r="AN64" s="26" t="s">
        <v>18</v>
      </c>
      <c r="AO64" s="26" t="s">
        <v>18</v>
      </c>
      <c r="AP64" s="26" t="s">
        <v>18</v>
      </c>
      <c r="AQ64" s="26" t="s">
        <v>18</v>
      </c>
      <c r="AR64" s="26" t="s">
        <v>18</v>
      </c>
      <c r="AS64" s="26" t="s">
        <v>67</v>
      </c>
      <c r="AT64" s="26" t="s">
        <v>18</v>
      </c>
      <c r="AU64" s="26">
        <v>77</v>
      </c>
      <c r="AV64" s="26">
        <v>6</v>
      </c>
      <c r="AW64" s="26" t="s">
        <v>18</v>
      </c>
      <c r="AX64" s="34">
        <f>K64+L64</f>
        <v>73.082999999999998</v>
      </c>
      <c r="AY64">
        <f>_xlfn.RANK.AVG(AX64,$AX$4:$AX$74,1)</f>
        <v>45</v>
      </c>
      <c r="AZ64" t="e">
        <f>_xlfn.RANK.AVG(R64,$R$4:$R$74,0)</f>
        <v>#VALUE!</v>
      </c>
      <c r="BA64">
        <f>IF(U64=$AZ$2,1,0)</f>
        <v>0</v>
      </c>
      <c r="BC64" t="e">
        <f>($BB$2*AY64)+($BC$2*AZ64)+($BD$2*-BA64)</f>
        <v>#VALUE!</v>
      </c>
      <c r="BD64">
        <f>_xlfn.RANK.AVG(AC64,$AC$4:$AC$74,0)</f>
        <v>36</v>
      </c>
      <c r="BE64">
        <f>_xlfn.RANK.AVG(AB64,$AB$4:$AB$74,0)</f>
        <v>16</v>
      </c>
      <c r="BF64">
        <f>_xlfn.RANK.AVG(Z64,$Z$4:$Z$74,0)</f>
        <v>31.5</v>
      </c>
      <c r="BG64">
        <f>_xlfn.RANK.AVG(AE64,$AE$4:$AE$74,0)</f>
        <v>38</v>
      </c>
      <c r="BH64">
        <f>($BF$2*BD64)+($BG$2*BE64)+($BH$2*BF64)+($BI$2*BG64)</f>
        <v>30.274999999999999</v>
      </c>
      <c r="BJ64">
        <f>_xlfn.RANK.AVG(AH64,$AH$4:$AH$74,0)</f>
        <v>58</v>
      </c>
      <c r="BK64">
        <f>_xlfn.RANK.AVG(AI64,$AI$4:$AI$74,0)</f>
        <v>6.5</v>
      </c>
      <c r="BL64">
        <f>$BK$2*BJ64+$BL$2*BK64</f>
        <v>29.675000000000001</v>
      </c>
      <c r="BM64" t="e">
        <f>(1/3)*BC64+(1/3)*BH64+(1/3)*BL64</f>
        <v>#VALUE!</v>
      </c>
    </row>
    <row r="65" spans="1:65">
      <c r="A65" s="27" t="s">
        <v>952</v>
      </c>
      <c r="B65" s="27" t="s">
        <v>953</v>
      </c>
      <c r="C65" s="28">
        <v>18214507513.799999</v>
      </c>
      <c r="D65" s="29">
        <v>88.919998168945313</v>
      </c>
      <c r="E65" s="29">
        <v>17.503936767578125</v>
      </c>
      <c r="F65" s="29">
        <v>6.3452060574196834</v>
      </c>
      <c r="G65" s="29">
        <v>12116499968</v>
      </c>
      <c r="H65" s="29">
        <v>5.0799999237060547</v>
      </c>
      <c r="I65" s="29" t="s">
        <v>19</v>
      </c>
      <c r="J65" s="29" t="s">
        <v>24</v>
      </c>
      <c r="K65" s="30">
        <v>7.8090000000000002</v>
      </c>
      <c r="L65" s="30">
        <v>33.817</v>
      </c>
      <c r="M65" s="30" t="s">
        <v>18</v>
      </c>
      <c r="N65" s="26" t="s">
        <v>118</v>
      </c>
      <c r="O65" s="30" t="s">
        <v>18</v>
      </c>
      <c r="P65" s="30" t="s">
        <v>18</v>
      </c>
      <c r="Q65" s="30" t="s">
        <v>167</v>
      </c>
      <c r="R65" s="30" t="s">
        <v>167</v>
      </c>
      <c r="S65" s="26" t="s">
        <v>18</v>
      </c>
      <c r="T65" s="26" t="s">
        <v>18</v>
      </c>
      <c r="U65" s="26" t="s">
        <v>18</v>
      </c>
      <c r="V65" s="26" t="s">
        <v>18</v>
      </c>
      <c r="W65" s="26">
        <v>12</v>
      </c>
      <c r="X65" s="26">
        <v>91.666702270507813</v>
      </c>
      <c r="Y65" s="26">
        <v>65.333297729492188</v>
      </c>
      <c r="Z65" s="26">
        <v>25</v>
      </c>
      <c r="AA65" s="26">
        <v>75</v>
      </c>
      <c r="AB65" s="26">
        <v>6.867185115814209</v>
      </c>
      <c r="AC65" s="26">
        <v>9.6182794570922852</v>
      </c>
      <c r="AD65" s="26">
        <v>7.3345532417297363</v>
      </c>
      <c r="AE65" s="26">
        <v>8.5090265274047852</v>
      </c>
      <c r="AF65" s="26" t="s">
        <v>167</v>
      </c>
      <c r="AG65" s="26" t="s">
        <v>167</v>
      </c>
      <c r="AH65" s="26">
        <v>6.9296388626098633</v>
      </c>
      <c r="AI65" s="26" t="s">
        <v>167</v>
      </c>
      <c r="AJ65" s="26" t="s">
        <v>167</v>
      </c>
      <c r="AK65" s="26" t="s">
        <v>167</v>
      </c>
      <c r="AL65" s="26" t="s">
        <v>18</v>
      </c>
      <c r="AM65" s="26" t="s">
        <v>18</v>
      </c>
      <c r="AN65" s="26" t="s">
        <v>18</v>
      </c>
      <c r="AO65" s="26" t="s">
        <v>18</v>
      </c>
      <c r="AP65" s="26" t="s">
        <v>18</v>
      </c>
      <c r="AQ65" s="26" t="s">
        <v>18</v>
      </c>
      <c r="AR65" s="26" t="s">
        <v>18</v>
      </c>
      <c r="AS65" s="26" t="s">
        <v>67</v>
      </c>
      <c r="AT65" s="26" t="s">
        <v>18</v>
      </c>
      <c r="AU65" s="26">
        <v>89</v>
      </c>
      <c r="AV65" s="26">
        <v>4</v>
      </c>
      <c r="AW65" s="26" t="s">
        <v>18</v>
      </c>
      <c r="AX65" s="34">
        <f>K65+L65</f>
        <v>41.625999999999998</v>
      </c>
      <c r="AY65">
        <f>_xlfn.RANK.AVG(AX65,$AX$4:$AX$74,1)</f>
        <v>31</v>
      </c>
      <c r="AZ65" t="e">
        <f>_xlfn.RANK.AVG(R65,$R$4:$R$74,0)</f>
        <v>#VALUE!</v>
      </c>
      <c r="BA65">
        <f>IF(U65=$AZ$2,1,0)</f>
        <v>0</v>
      </c>
      <c r="BC65" t="e">
        <f>($BB$2*AY65)+($BC$2*AZ65)+($BD$2*-BA65)</f>
        <v>#VALUE!</v>
      </c>
      <c r="BD65">
        <f>_xlfn.RANK.AVG(AC65,$AC$4:$AC$74,0)</f>
        <v>1</v>
      </c>
      <c r="BE65">
        <f>_xlfn.RANK.AVG(AB65,$AB$4:$AB$74,0)</f>
        <v>39</v>
      </c>
      <c r="BF65">
        <f>_xlfn.RANK.AVG(Z65,$Z$4:$Z$74,0)</f>
        <v>64</v>
      </c>
      <c r="BG65">
        <f>_xlfn.RANK.AVG(AE65,$AE$4:$AE$74,0)</f>
        <v>45</v>
      </c>
      <c r="BH65">
        <f>($BF$2*BD65)+($BG$2*BE65)+($BH$2*BF65)+($BI$2*BG65)</f>
        <v>35.049999999999997</v>
      </c>
      <c r="BJ65">
        <f>_xlfn.RANK.AVG(AH65,$AH$4:$AH$74,0)</f>
        <v>13</v>
      </c>
      <c r="BK65" t="e">
        <f>_xlfn.RANK.AVG(AI65,$AI$4:$AI$74,0)</f>
        <v>#VALUE!</v>
      </c>
      <c r="BL65" t="e">
        <f>$BK$2*BJ65+$BL$2*BK65</f>
        <v>#VALUE!</v>
      </c>
      <c r="BM65" t="e">
        <f>(1/3)*BC65+(1/3)*BH65+(1/3)*BL65</f>
        <v>#VALUE!</v>
      </c>
    </row>
    <row r="66" spans="1:65">
      <c r="A66" s="27" t="s">
        <v>978</v>
      </c>
      <c r="B66" s="27" t="s">
        <v>979</v>
      </c>
      <c r="C66" s="28">
        <v>17396127172.310005</v>
      </c>
      <c r="D66" s="29">
        <v>78.290000915527344</v>
      </c>
      <c r="E66" s="29">
        <v>12.061529159545898</v>
      </c>
      <c r="F66" s="29">
        <v>12.596991152442794</v>
      </c>
      <c r="G66" s="29">
        <v>15901000192</v>
      </c>
      <c r="H66" s="29">
        <v>6.3000000715255737</v>
      </c>
      <c r="I66" s="29" t="s">
        <v>19</v>
      </c>
      <c r="J66" s="29" t="s">
        <v>43</v>
      </c>
      <c r="K66" s="30">
        <v>149.77000000000001</v>
      </c>
      <c r="L66" s="30">
        <v>46.393000000000001</v>
      </c>
      <c r="M66" s="30" t="s">
        <v>18</v>
      </c>
      <c r="N66" s="26" t="s">
        <v>118</v>
      </c>
      <c r="O66" s="30" t="s">
        <v>18</v>
      </c>
      <c r="P66" s="30" t="s">
        <v>18</v>
      </c>
      <c r="Q66" s="30" t="s">
        <v>167</v>
      </c>
      <c r="R66" s="30" t="s">
        <v>167</v>
      </c>
      <c r="S66" s="26" t="s">
        <v>18</v>
      </c>
      <c r="T66" s="26" t="s">
        <v>114</v>
      </c>
      <c r="U66" s="26" t="s">
        <v>18</v>
      </c>
      <c r="V66" s="26" t="s">
        <v>18</v>
      </c>
      <c r="W66" s="26">
        <v>12</v>
      </c>
      <c r="X66" s="26" t="s">
        <v>18</v>
      </c>
      <c r="Y66" s="26" t="s">
        <v>18</v>
      </c>
      <c r="Z66" s="26">
        <v>16.66670036315918</v>
      </c>
      <c r="AA66" s="26" t="s">
        <v>18</v>
      </c>
      <c r="AB66" s="26">
        <v>3.4796662330627441</v>
      </c>
      <c r="AC66" s="26">
        <v>6.0198564529418945</v>
      </c>
      <c r="AD66" s="26">
        <v>6.8304457664489746</v>
      </c>
      <c r="AE66" s="26">
        <v>8.8496875762939453</v>
      </c>
      <c r="AF66" s="26">
        <v>0</v>
      </c>
      <c r="AG66" s="26" t="s">
        <v>167</v>
      </c>
      <c r="AH66" s="26">
        <v>0.63131314516067505</v>
      </c>
      <c r="AI66" s="26">
        <v>2</v>
      </c>
      <c r="AJ66" s="26">
        <v>0</v>
      </c>
      <c r="AK66" s="26" t="s">
        <v>167</v>
      </c>
      <c r="AL66" s="26" t="s">
        <v>18</v>
      </c>
      <c r="AM66" s="26" t="s">
        <v>18</v>
      </c>
      <c r="AN66" s="26" t="s">
        <v>18</v>
      </c>
      <c r="AO66" s="26">
        <v>7.320000171661377</v>
      </c>
      <c r="AP66" s="26" t="s">
        <v>18</v>
      </c>
      <c r="AQ66" s="26" t="s">
        <v>18</v>
      </c>
      <c r="AR66" s="26" t="s">
        <v>18</v>
      </c>
      <c r="AS66" s="26" t="s">
        <v>71</v>
      </c>
      <c r="AT66" s="26" t="s">
        <v>18</v>
      </c>
      <c r="AU66" s="26">
        <v>17</v>
      </c>
      <c r="AV66" s="26">
        <v>8</v>
      </c>
      <c r="AW66" s="26" t="s">
        <v>18</v>
      </c>
      <c r="AX66" s="34">
        <f>K66+L66</f>
        <v>196.16300000000001</v>
      </c>
      <c r="AY66">
        <f>_xlfn.RANK.AVG(AX66,$AX$4:$AX$74,1)</f>
        <v>62</v>
      </c>
      <c r="AZ66" t="e">
        <f>_xlfn.RANK.AVG(R66,$R$4:$R$74,0)</f>
        <v>#VALUE!</v>
      </c>
      <c r="BA66">
        <f>IF(U66=$AZ$2,1,0)</f>
        <v>0</v>
      </c>
      <c r="BC66" t="e">
        <f>($BB$2*AY66)+($BC$2*AZ66)+($BD$2*-BA66)</f>
        <v>#VALUE!</v>
      </c>
      <c r="BD66">
        <f>_xlfn.RANK.AVG(AC66,$AC$4:$AC$74,0)</f>
        <v>63</v>
      </c>
      <c r="BE66">
        <f>_xlfn.RANK.AVG(AB66,$AB$4:$AB$74,0)</f>
        <v>71</v>
      </c>
      <c r="BF66">
        <f>_xlfn.RANK.AVG(Z66,$Z$4:$Z$74,0)</f>
        <v>71</v>
      </c>
      <c r="BG66">
        <f>_xlfn.RANK.AVG(AE66,$AE$4:$AE$74,0)</f>
        <v>22</v>
      </c>
      <c r="BH66">
        <f>($BF$2*BD66)+($BG$2*BE66)+($BH$2*BF66)+($BI$2*BG66)</f>
        <v>58.8</v>
      </c>
      <c r="BJ66">
        <f>_xlfn.RANK.AVG(AH66,$AH$4:$AH$74,0)</f>
        <v>68</v>
      </c>
      <c r="BK66">
        <f>_xlfn.RANK.AVG(AI66,$AI$4:$AI$74,0)</f>
        <v>44.5</v>
      </c>
      <c r="BL66">
        <f>$BK$2*BJ66+$BL$2*BK66</f>
        <v>55.075000000000003</v>
      </c>
      <c r="BM66" t="e">
        <f>(1/3)*BC66+(1/3)*BH66+(1/3)*BL66</f>
        <v>#VALUE!</v>
      </c>
    </row>
    <row r="67" spans="1:65">
      <c r="A67" s="27" t="s">
        <v>990</v>
      </c>
      <c r="B67" s="27" t="s">
        <v>991</v>
      </c>
      <c r="C67" s="28">
        <v>17244175267.500004</v>
      </c>
      <c r="D67" s="29">
        <v>397.5</v>
      </c>
      <c r="E67" s="29">
        <v>5.892906665802002</v>
      </c>
      <c r="F67" s="29">
        <v>12.928437162116069</v>
      </c>
      <c r="G67" s="29">
        <v>14587000320</v>
      </c>
      <c r="H67" s="29">
        <v>59.904197692871094</v>
      </c>
      <c r="I67" s="29" t="s">
        <v>19</v>
      </c>
      <c r="J67" s="29" t="s">
        <v>43</v>
      </c>
      <c r="K67" s="30">
        <v>0.17799999999999999</v>
      </c>
      <c r="L67" s="30">
        <v>2.605</v>
      </c>
      <c r="M67" s="30" t="s">
        <v>18</v>
      </c>
      <c r="N67" s="26" t="s">
        <v>118</v>
      </c>
      <c r="O67" s="30" t="s">
        <v>18</v>
      </c>
      <c r="P67" s="30" t="s">
        <v>18</v>
      </c>
      <c r="Q67" s="30" t="s">
        <v>167</v>
      </c>
      <c r="R67" s="30" t="s">
        <v>167</v>
      </c>
      <c r="S67" s="26" t="s">
        <v>18</v>
      </c>
      <c r="T67" s="26" t="s">
        <v>18</v>
      </c>
      <c r="U67" s="26" t="s">
        <v>18</v>
      </c>
      <c r="V67" s="26" t="s">
        <v>18</v>
      </c>
      <c r="W67" s="26">
        <v>9</v>
      </c>
      <c r="X67" s="26" t="s">
        <v>18</v>
      </c>
      <c r="Y67" s="26">
        <v>69.888900756835938</v>
      </c>
      <c r="Z67" s="26">
        <v>33.333301544189453</v>
      </c>
      <c r="AA67" s="26" t="s">
        <v>18</v>
      </c>
      <c r="AB67" s="26">
        <v>5.4875555038452148</v>
      </c>
      <c r="AC67" s="26">
        <v>7.9991660118103027</v>
      </c>
      <c r="AD67" s="26">
        <v>5.6130032539367676</v>
      </c>
      <c r="AE67" s="26">
        <v>8.4675636291503906</v>
      </c>
      <c r="AF67" s="26" t="s">
        <v>167</v>
      </c>
      <c r="AG67" s="26" t="s">
        <v>167</v>
      </c>
      <c r="AH67" s="26">
        <v>4.9021320343017578</v>
      </c>
      <c r="AI67" s="26">
        <v>10</v>
      </c>
      <c r="AJ67" s="26" t="s">
        <v>167</v>
      </c>
      <c r="AK67" s="26" t="s">
        <v>167</v>
      </c>
      <c r="AL67" s="26" t="s">
        <v>18</v>
      </c>
      <c r="AM67" s="26" t="s">
        <v>18</v>
      </c>
      <c r="AN67" s="26" t="s">
        <v>18</v>
      </c>
      <c r="AO67" s="26" t="s">
        <v>18</v>
      </c>
      <c r="AP67" s="26" t="s">
        <v>18</v>
      </c>
      <c r="AQ67" s="26" t="s">
        <v>18</v>
      </c>
      <c r="AR67" s="26" t="s">
        <v>18</v>
      </c>
      <c r="AS67" s="26" t="s">
        <v>69</v>
      </c>
      <c r="AT67" s="26" t="s">
        <v>18</v>
      </c>
      <c r="AU67" s="26">
        <v>52</v>
      </c>
      <c r="AV67" s="26">
        <v>5</v>
      </c>
      <c r="AW67" s="26" t="s">
        <v>18</v>
      </c>
      <c r="AX67" s="34">
        <f>K67+L67</f>
        <v>2.7829999999999999</v>
      </c>
      <c r="AY67">
        <f>_xlfn.RANK.AVG(AX67,$AX$4:$AX$74,1)</f>
        <v>2</v>
      </c>
      <c r="AZ67" t="e">
        <f>_xlfn.RANK.AVG(R67,$R$4:$R$74,0)</f>
        <v>#VALUE!</v>
      </c>
      <c r="BA67">
        <f>IF(U67=$AZ$2,1,0)</f>
        <v>0</v>
      </c>
      <c r="BC67" t="e">
        <f>($BB$2*AY67)+($BC$2*AZ67)+($BD$2*-BA67)</f>
        <v>#VALUE!</v>
      </c>
      <c r="BD67">
        <f>_xlfn.RANK.AVG(AC67,$AC$4:$AC$74,0)</f>
        <v>37</v>
      </c>
      <c r="BE67">
        <f>_xlfn.RANK.AVG(AB67,$AB$4:$AB$74,0)</f>
        <v>64</v>
      </c>
      <c r="BF67">
        <f>_xlfn.RANK.AVG(Z67,$Z$4:$Z$74,0)</f>
        <v>31.5</v>
      </c>
      <c r="BG67">
        <f>_xlfn.RANK.AVG(AE67,$AE$4:$AE$74,0)</f>
        <v>49</v>
      </c>
      <c r="BH67">
        <f>($BF$2*BD67)+($BG$2*BE67)+($BH$2*BF67)+($BI$2*BG67)</f>
        <v>44.775000000000006</v>
      </c>
      <c r="BJ67">
        <f>_xlfn.RANK.AVG(AH67,$AH$4:$AH$74,0)</f>
        <v>40</v>
      </c>
      <c r="BK67">
        <f>_xlfn.RANK.AVG(AI67,$AI$4:$AI$74,0)</f>
        <v>2</v>
      </c>
      <c r="BL67">
        <f>$BK$2*BJ67+$BL$2*BK67</f>
        <v>19.100000000000001</v>
      </c>
      <c r="BM67" t="e">
        <f>(1/3)*BC67+(1/3)*BH67+(1/3)*BL67</f>
        <v>#VALUE!</v>
      </c>
    </row>
    <row r="68" spans="1:65">
      <c r="A68" s="27" t="s">
        <v>996</v>
      </c>
      <c r="B68" s="27" t="s">
        <v>997</v>
      </c>
      <c r="C68" s="28">
        <v>16635312447.790003</v>
      </c>
      <c r="D68" s="29">
        <v>36.290000915527344</v>
      </c>
      <c r="E68" s="29">
        <v>9.4088602066040039</v>
      </c>
      <c r="F68" s="29">
        <v>10.845624390030185</v>
      </c>
      <c r="G68" s="29">
        <v>12187000064</v>
      </c>
      <c r="H68" s="29">
        <v>3.120000034570694</v>
      </c>
      <c r="I68" s="29" t="s">
        <v>19</v>
      </c>
      <c r="J68" s="29" t="s">
        <v>20</v>
      </c>
      <c r="K68" s="30">
        <v>11.631</v>
      </c>
      <c r="L68" s="30">
        <v>49.027999999999999</v>
      </c>
      <c r="M68" s="30" t="s">
        <v>18</v>
      </c>
      <c r="N68" s="26" t="s">
        <v>118</v>
      </c>
      <c r="O68" s="30" t="s">
        <v>18</v>
      </c>
      <c r="P68" s="30" t="s">
        <v>18</v>
      </c>
      <c r="Q68" s="30" t="s">
        <v>167</v>
      </c>
      <c r="R68" s="30" t="s">
        <v>167</v>
      </c>
      <c r="S68" s="26" t="s">
        <v>18</v>
      </c>
      <c r="T68" s="26" t="s">
        <v>18</v>
      </c>
      <c r="U68" s="26" t="s">
        <v>114</v>
      </c>
      <c r="V68" s="26" t="s">
        <v>18</v>
      </c>
      <c r="W68" s="26">
        <v>14</v>
      </c>
      <c r="X68" s="26" t="s">
        <v>18</v>
      </c>
      <c r="Y68" s="26">
        <v>66.5</v>
      </c>
      <c r="Z68" s="26">
        <v>35.714298248291016</v>
      </c>
      <c r="AA68" s="26" t="s">
        <v>18</v>
      </c>
      <c r="AB68" s="26">
        <v>6.7125773429870605</v>
      </c>
      <c r="AC68" s="26">
        <v>6.8884768486022949</v>
      </c>
      <c r="AD68" s="26">
        <v>7.0871338844299316</v>
      </c>
      <c r="AE68" s="26">
        <v>8.4171762466430664</v>
      </c>
      <c r="AF68" s="26" t="s">
        <v>167</v>
      </c>
      <c r="AG68" s="26" t="s">
        <v>167</v>
      </c>
      <c r="AH68" s="26">
        <v>6.6610302925109863</v>
      </c>
      <c r="AI68" s="26">
        <v>8.8287553787231445</v>
      </c>
      <c r="AJ68" s="26">
        <v>0</v>
      </c>
      <c r="AK68" s="26" t="s">
        <v>167</v>
      </c>
      <c r="AL68" s="26" t="s">
        <v>18</v>
      </c>
      <c r="AM68" s="26" t="s">
        <v>18</v>
      </c>
      <c r="AN68" s="26" t="s">
        <v>18</v>
      </c>
      <c r="AO68" s="26" t="s">
        <v>18</v>
      </c>
      <c r="AP68" s="26" t="s">
        <v>18</v>
      </c>
      <c r="AQ68" s="26" t="s">
        <v>18</v>
      </c>
      <c r="AR68" s="26" t="s">
        <v>18</v>
      </c>
      <c r="AS68" s="26" t="s">
        <v>66</v>
      </c>
      <c r="AT68" s="26" t="s">
        <v>18</v>
      </c>
      <c r="AU68" s="26">
        <v>69</v>
      </c>
      <c r="AV68" s="26">
        <v>6</v>
      </c>
      <c r="AW68" s="26" t="s">
        <v>18</v>
      </c>
      <c r="AX68" s="34">
        <f>K68+L68</f>
        <v>60.658999999999999</v>
      </c>
      <c r="AY68">
        <f>_xlfn.RANK.AVG(AX68,$AX$4:$AX$74,1)</f>
        <v>39</v>
      </c>
      <c r="AZ68" t="e">
        <f>_xlfn.RANK.AVG(R68,$R$4:$R$74,0)</f>
        <v>#VALUE!</v>
      </c>
      <c r="BA68">
        <f>IF(U68=$AZ$2,1,0)</f>
        <v>1</v>
      </c>
      <c r="BC68" t="e">
        <f>($BB$2*AY68)+($BC$2*AZ68)+($BD$2*-BA68)</f>
        <v>#VALUE!</v>
      </c>
      <c r="BD68">
        <f>_xlfn.RANK.AVG(AC68,$AC$4:$AC$74,0)</f>
        <v>58</v>
      </c>
      <c r="BE68">
        <f>_xlfn.RANK.AVG(AB68,$AB$4:$AB$74,0)</f>
        <v>41</v>
      </c>
      <c r="BF68">
        <f>_xlfn.RANK.AVG(Z68,$Z$4:$Z$74,0)</f>
        <v>24.5</v>
      </c>
      <c r="BG68">
        <f>_xlfn.RANK.AVG(AE68,$AE$4:$AE$74,0)</f>
        <v>54</v>
      </c>
      <c r="BH68">
        <f>($BF$2*BD68)+($BG$2*BE68)+($BH$2*BF68)+($BI$2*BG68)</f>
        <v>44.575000000000003</v>
      </c>
      <c r="BJ68">
        <f>_xlfn.RANK.AVG(AH68,$AH$4:$AH$74,0)</f>
        <v>17</v>
      </c>
      <c r="BK68">
        <f>_xlfn.RANK.AVG(AI68,$AI$4:$AI$74,0)</f>
        <v>16</v>
      </c>
      <c r="BL68">
        <f>$BK$2*BJ68+$BL$2*BK68</f>
        <v>16.450000000000003</v>
      </c>
      <c r="BM68" t="e">
        <f>(1/3)*BC68+(1/3)*BH68+(1/3)*BL68</f>
        <v>#VALUE!</v>
      </c>
    </row>
    <row r="69" spans="1:65">
      <c r="A69" s="27" t="s">
        <v>1038</v>
      </c>
      <c r="B69" s="27" t="s">
        <v>1039</v>
      </c>
      <c r="C69" s="28">
        <v>14801543215.529999</v>
      </c>
      <c r="D69" s="29">
        <v>28.110000610351563</v>
      </c>
      <c r="E69" s="29">
        <v>12.13249683380127</v>
      </c>
      <c r="F69" s="29">
        <v>-3.5708791924567551</v>
      </c>
      <c r="G69" s="29">
        <v>7873399936</v>
      </c>
      <c r="H69" s="29">
        <v>1.9157609939575195</v>
      </c>
      <c r="I69" s="29" t="s">
        <v>19</v>
      </c>
      <c r="J69" s="29" t="s">
        <v>24</v>
      </c>
      <c r="K69" s="30">
        <v>8.5869999999999997</v>
      </c>
      <c r="L69" s="30">
        <v>25.061</v>
      </c>
      <c r="M69" s="30" t="s">
        <v>18</v>
      </c>
      <c r="N69" s="26" t="s">
        <v>118</v>
      </c>
      <c r="O69" s="30" t="s">
        <v>18</v>
      </c>
      <c r="P69" s="30" t="s">
        <v>18</v>
      </c>
      <c r="Q69" s="30" t="s">
        <v>167</v>
      </c>
      <c r="R69" s="30" t="s">
        <v>167</v>
      </c>
      <c r="S69" s="26" t="s">
        <v>18</v>
      </c>
      <c r="T69" s="26" t="s">
        <v>18</v>
      </c>
      <c r="U69" s="26" t="s">
        <v>18</v>
      </c>
      <c r="V69" s="26" t="s">
        <v>18</v>
      </c>
      <c r="W69" s="26">
        <v>11</v>
      </c>
      <c r="X69" s="26">
        <v>72.727302551269531</v>
      </c>
      <c r="Y69" s="26">
        <v>62</v>
      </c>
      <c r="Z69" s="26">
        <v>27.272699356079102</v>
      </c>
      <c r="AA69" s="26">
        <v>75</v>
      </c>
      <c r="AB69" s="26">
        <v>6.4613943099975586</v>
      </c>
      <c r="AC69" s="26">
        <v>8.7390012741088867</v>
      </c>
      <c r="AD69" s="26">
        <v>8.9316310882568359</v>
      </c>
      <c r="AE69" s="26">
        <v>8.0734701156616211</v>
      </c>
      <c r="AF69" s="26" t="s">
        <v>167</v>
      </c>
      <c r="AG69" s="26" t="s">
        <v>167</v>
      </c>
      <c r="AH69" s="26">
        <v>6.4280996322631836</v>
      </c>
      <c r="AI69" s="26">
        <v>10</v>
      </c>
      <c r="AJ69" s="26">
        <v>9.2156858444213867</v>
      </c>
      <c r="AK69" s="26" t="s">
        <v>167</v>
      </c>
      <c r="AL69" s="26" t="s">
        <v>18</v>
      </c>
      <c r="AM69" s="26">
        <v>0.57356610661327734</v>
      </c>
      <c r="AN69" s="26">
        <v>40.099998474121094</v>
      </c>
      <c r="AO69" s="26" t="s">
        <v>18</v>
      </c>
      <c r="AP69" s="26" t="s">
        <v>18</v>
      </c>
      <c r="AQ69" s="26" t="s">
        <v>18</v>
      </c>
      <c r="AR69" s="26" t="s">
        <v>18</v>
      </c>
      <c r="AS69" s="26" t="s">
        <v>66</v>
      </c>
      <c r="AT69" s="26" t="s">
        <v>18</v>
      </c>
      <c r="AU69" s="26">
        <v>73</v>
      </c>
      <c r="AV69" s="26">
        <v>8</v>
      </c>
      <c r="AW69" s="26" t="s">
        <v>18</v>
      </c>
      <c r="AX69" s="34">
        <f>K69+L69</f>
        <v>33.647999999999996</v>
      </c>
      <c r="AY69">
        <f>_xlfn.RANK.AVG(AX69,$AX$4:$AX$74,1)</f>
        <v>24</v>
      </c>
      <c r="AZ69" t="e">
        <f>_xlfn.RANK.AVG(R69,$R$4:$R$74,0)</f>
        <v>#VALUE!</v>
      </c>
      <c r="BA69">
        <f>IF(U69=$AZ$2,1,0)</f>
        <v>0</v>
      </c>
      <c r="BC69" t="e">
        <f>($BB$2*AY69)+($BC$2*AZ69)+($BD$2*-BA69)</f>
        <v>#VALUE!</v>
      </c>
      <c r="BD69">
        <f>_xlfn.RANK.AVG(AC69,$AC$4:$AC$74,0)</f>
        <v>12</v>
      </c>
      <c r="BE69">
        <f>_xlfn.RANK.AVG(AB69,$AB$4:$AB$74,0)</f>
        <v>46</v>
      </c>
      <c r="BF69">
        <f>_xlfn.RANK.AVG(Z69,$Z$4:$Z$74,0)</f>
        <v>58</v>
      </c>
      <c r="BG69">
        <f>_xlfn.RANK.AVG(AE69,$AE$4:$AE$74,0)</f>
        <v>62</v>
      </c>
      <c r="BH69">
        <f>($BF$2*BD69)+($BG$2*BE69)+($BH$2*BF69)+($BI$2*BG69)</f>
        <v>42</v>
      </c>
      <c r="BJ69">
        <f>_xlfn.RANK.AVG(AH69,$AH$4:$AH$74,0)</f>
        <v>19</v>
      </c>
      <c r="BK69">
        <f>_xlfn.RANK.AVG(AI69,$AI$4:$AI$74,0)</f>
        <v>2</v>
      </c>
      <c r="BL69">
        <f>$BK$2*BJ69+$BL$2*BK69</f>
        <v>9.65</v>
      </c>
      <c r="BM69" t="e">
        <f>(1/3)*BC69+(1/3)*BH69+(1/3)*BL69</f>
        <v>#VALUE!</v>
      </c>
    </row>
    <row r="70" spans="1:65">
      <c r="A70" s="27" t="s">
        <v>1042</v>
      </c>
      <c r="B70" s="27" t="s">
        <v>1043</v>
      </c>
      <c r="C70" s="28">
        <v>14663335877.25</v>
      </c>
      <c r="D70" s="29">
        <v>15.810000419616699</v>
      </c>
      <c r="E70" s="29">
        <v>16.721895217895508</v>
      </c>
      <c r="F70" s="29">
        <v>11.436942793842908</v>
      </c>
      <c r="G70" s="29">
        <v>10397000192</v>
      </c>
      <c r="H70" s="29">
        <v>0.89000001363456249</v>
      </c>
      <c r="I70" s="29" t="s">
        <v>19</v>
      </c>
      <c r="J70" s="29" t="s">
        <v>20</v>
      </c>
      <c r="K70" s="30">
        <v>13.988</v>
      </c>
      <c r="L70" s="30">
        <v>37.899000000000001</v>
      </c>
      <c r="M70" s="30" t="s">
        <v>18</v>
      </c>
      <c r="N70" s="26" t="s">
        <v>118</v>
      </c>
      <c r="O70" s="30" t="s">
        <v>18</v>
      </c>
      <c r="P70" s="30" t="s">
        <v>18</v>
      </c>
      <c r="Q70" s="30" t="s">
        <v>167</v>
      </c>
      <c r="R70" s="30" t="s">
        <v>167</v>
      </c>
      <c r="S70" s="26" t="s">
        <v>18</v>
      </c>
      <c r="T70" s="26" t="s">
        <v>18</v>
      </c>
      <c r="U70" s="26" t="s">
        <v>18</v>
      </c>
      <c r="V70" s="26" t="s">
        <v>18</v>
      </c>
      <c r="W70" s="26">
        <v>13</v>
      </c>
      <c r="X70" s="26" t="s">
        <v>18</v>
      </c>
      <c r="Y70" s="26">
        <v>64.923103332519531</v>
      </c>
      <c r="Z70" s="26">
        <v>30.769199371337891</v>
      </c>
      <c r="AA70" s="26" t="s">
        <v>18</v>
      </c>
      <c r="AB70" s="26">
        <v>7.4206743240356445</v>
      </c>
      <c r="AC70" s="26">
        <v>7.5866484642028809</v>
      </c>
      <c r="AD70" s="26">
        <v>7.4262528419494629</v>
      </c>
      <c r="AE70" s="26">
        <v>8.8110313415527344</v>
      </c>
      <c r="AF70" s="26" t="s">
        <v>167</v>
      </c>
      <c r="AG70" s="26" t="s">
        <v>167</v>
      </c>
      <c r="AH70" s="26">
        <v>7.4318861961364746</v>
      </c>
      <c r="AI70" s="26">
        <v>2</v>
      </c>
      <c r="AJ70" s="26">
        <v>0</v>
      </c>
      <c r="AK70" s="26" t="s">
        <v>167</v>
      </c>
      <c r="AL70" s="26" t="s">
        <v>18</v>
      </c>
      <c r="AM70" s="26" t="s">
        <v>18</v>
      </c>
      <c r="AN70" s="26" t="s">
        <v>18</v>
      </c>
      <c r="AO70" s="26" t="s">
        <v>18</v>
      </c>
      <c r="AP70" s="26" t="s">
        <v>18</v>
      </c>
      <c r="AQ70" s="26" t="s">
        <v>18</v>
      </c>
      <c r="AR70" s="26" t="s">
        <v>18</v>
      </c>
      <c r="AS70" s="26" t="s">
        <v>66</v>
      </c>
      <c r="AT70" s="26" t="s">
        <v>18</v>
      </c>
      <c r="AU70" s="26">
        <v>70</v>
      </c>
      <c r="AV70" s="26">
        <v>1</v>
      </c>
      <c r="AW70" s="26" t="s">
        <v>18</v>
      </c>
      <c r="AX70" s="34">
        <f>K70+L70</f>
        <v>51.887</v>
      </c>
      <c r="AY70">
        <f>_xlfn.RANK.AVG(AX70,$AX$4:$AX$74,1)</f>
        <v>36</v>
      </c>
      <c r="AZ70" t="e">
        <f>_xlfn.RANK.AVG(R70,$R$4:$R$74,0)</f>
        <v>#VALUE!</v>
      </c>
      <c r="BA70">
        <f>IF(U70=$AZ$2,1,0)</f>
        <v>0</v>
      </c>
      <c r="BC70" t="e">
        <f>($BB$2*AY70)+($BC$2*AZ70)+($BD$2*-BA70)</f>
        <v>#VALUE!</v>
      </c>
      <c r="BD70">
        <f>_xlfn.RANK.AVG(AC70,$AC$4:$AC$74,0)</f>
        <v>48</v>
      </c>
      <c r="BE70">
        <f>_xlfn.RANK.AVG(AB70,$AB$4:$AB$74,0)</f>
        <v>28</v>
      </c>
      <c r="BF70">
        <f>_xlfn.RANK.AVG(Z70,$Z$4:$Z$74,0)</f>
        <v>42</v>
      </c>
      <c r="BG70">
        <f>_xlfn.RANK.AVG(AE70,$AE$4:$AE$74,0)</f>
        <v>24</v>
      </c>
      <c r="BH70">
        <f>($BF$2*BD70)+($BG$2*BE70)+($BH$2*BF70)+($BI$2*BG70)</f>
        <v>36.700000000000003</v>
      </c>
      <c r="BJ70">
        <f>_xlfn.RANK.AVG(AH70,$AH$4:$AH$74,0)</f>
        <v>6</v>
      </c>
      <c r="BK70">
        <f>_xlfn.RANK.AVG(AI70,$AI$4:$AI$74,0)</f>
        <v>44.5</v>
      </c>
      <c r="BL70">
        <f>$BK$2*BJ70+$BL$2*BK70</f>
        <v>27.175000000000001</v>
      </c>
      <c r="BM70" t="e">
        <f>(1/3)*BC70+(1/3)*BH70+(1/3)*BL70</f>
        <v>#VALUE!</v>
      </c>
    </row>
    <row r="71" spans="1:65">
      <c r="A71" s="27" t="s">
        <v>1137</v>
      </c>
      <c r="B71" s="27" t="s">
        <v>1138</v>
      </c>
      <c r="C71" s="28">
        <v>10943073703.890001</v>
      </c>
      <c r="D71" s="29">
        <v>116.37000274658203</v>
      </c>
      <c r="E71" s="29">
        <v>10.957660675048828</v>
      </c>
      <c r="F71" s="29">
        <v>-4.2193270394474176</v>
      </c>
      <c r="G71" s="29">
        <v>5447533056</v>
      </c>
      <c r="H71" s="29">
        <v>10.180000066757202</v>
      </c>
      <c r="I71" s="29" t="s">
        <v>19</v>
      </c>
      <c r="J71" s="29" t="s">
        <v>43</v>
      </c>
      <c r="K71" s="30">
        <v>1.583</v>
      </c>
      <c r="L71" s="30">
        <v>6.835</v>
      </c>
      <c r="M71" s="30" t="s">
        <v>18</v>
      </c>
      <c r="N71" s="26" t="s">
        <v>118</v>
      </c>
      <c r="O71" s="30" t="s">
        <v>18</v>
      </c>
      <c r="P71" s="30" t="s">
        <v>18</v>
      </c>
      <c r="Q71" s="30" t="s">
        <v>167</v>
      </c>
      <c r="R71" s="30" t="s">
        <v>167</v>
      </c>
      <c r="S71" s="26" t="s">
        <v>18</v>
      </c>
      <c r="T71" s="26" t="s">
        <v>18</v>
      </c>
      <c r="U71" s="26" t="s">
        <v>18</v>
      </c>
      <c r="V71" s="26" t="s">
        <v>18</v>
      </c>
      <c r="W71" s="26">
        <v>12</v>
      </c>
      <c r="X71" s="26">
        <v>83.333297729492188</v>
      </c>
      <c r="Y71" s="26">
        <v>63.166698455810547</v>
      </c>
      <c r="Z71" s="26">
        <v>50</v>
      </c>
      <c r="AA71" s="26">
        <v>75</v>
      </c>
      <c r="AB71" s="26">
        <v>6.651303768157959</v>
      </c>
      <c r="AC71" s="26">
        <v>8.3996829986572266</v>
      </c>
      <c r="AD71" s="26">
        <v>8.9025421142578125</v>
      </c>
      <c r="AE71" s="26">
        <v>8.9501247406005859</v>
      </c>
      <c r="AF71" s="26">
        <v>0</v>
      </c>
      <c r="AG71" s="26" t="s">
        <v>167</v>
      </c>
      <c r="AH71" s="26">
        <v>6.6930389404296875</v>
      </c>
      <c r="AI71" s="26">
        <v>2</v>
      </c>
      <c r="AJ71" s="26">
        <v>0</v>
      </c>
      <c r="AK71" s="26" t="s">
        <v>167</v>
      </c>
      <c r="AL71" s="26" t="s">
        <v>18</v>
      </c>
      <c r="AM71" s="26" t="s">
        <v>18</v>
      </c>
      <c r="AN71" s="26">
        <v>60</v>
      </c>
      <c r="AO71" s="26" t="s">
        <v>18</v>
      </c>
      <c r="AP71" s="26" t="s">
        <v>18</v>
      </c>
      <c r="AQ71" s="26" t="s">
        <v>18</v>
      </c>
      <c r="AR71" s="26" t="s">
        <v>18</v>
      </c>
      <c r="AS71" s="26" t="s">
        <v>71</v>
      </c>
      <c r="AT71" s="26" t="s">
        <v>18</v>
      </c>
      <c r="AU71" s="26">
        <v>68</v>
      </c>
      <c r="AV71" s="26">
        <v>7</v>
      </c>
      <c r="AW71" s="26" t="s">
        <v>18</v>
      </c>
      <c r="AX71" s="34">
        <f>K71+L71</f>
        <v>8.4179999999999993</v>
      </c>
      <c r="AY71">
        <f>_xlfn.RANK.AVG(AX71,$AX$4:$AX$74,1)</f>
        <v>4</v>
      </c>
      <c r="AZ71" t="e">
        <f>_xlfn.RANK.AVG(R71,$R$4:$R$74,0)</f>
        <v>#VALUE!</v>
      </c>
      <c r="BA71">
        <f>IF(U71=$AZ$2,1,0)</f>
        <v>0</v>
      </c>
      <c r="BC71" t="e">
        <f>($BB$2*AY71)+($BC$2*AZ71)+($BD$2*-BA71)</f>
        <v>#VALUE!</v>
      </c>
      <c r="BD71">
        <f>_xlfn.RANK.AVG(AC71,$AC$4:$AC$74,0)</f>
        <v>26</v>
      </c>
      <c r="BE71">
        <f>_xlfn.RANK.AVG(AB71,$AB$4:$AB$74,0)</f>
        <v>43</v>
      </c>
      <c r="BF71">
        <f>_xlfn.RANK.AVG(Z71,$Z$4:$Z$74,0)</f>
        <v>4</v>
      </c>
      <c r="BG71">
        <f>_xlfn.RANK.AVG(AE71,$AE$4:$AE$74,0)</f>
        <v>20</v>
      </c>
      <c r="BH71">
        <f>($BF$2*BD71)+($BG$2*BE71)+($BH$2*BF71)+($BI$2*BG71)</f>
        <v>23.55</v>
      </c>
      <c r="BJ71">
        <f>_xlfn.RANK.AVG(AH71,$AH$4:$AH$74,0)</f>
        <v>15</v>
      </c>
      <c r="BK71">
        <f>_xlfn.RANK.AVG(AI71,$AI$4:$AI$74,0)</f>
        <v>44.5</v>
      </c>
      <c r="BL71">
        <f>$BK$2*BJ71+$BL$2*BK71</f>
        <v>31.225000000000001</v>
      </c>
      <c r="BM71" t="e">
        <f>(1/3)*BC71+(1/3)*BH71+(1/3)*BL71</f>
        <v>#VALUE!</v>
      </c>
    </row>
    <row r="72" spans="1:65">
      <c r="A72" s="27" t="s">
        <v>1159</v>
      </c>
      <c r="B72" s="27" t="s">
        <v>1160</v>
      </c>
      <c r="C72" s="28">
        <v>9784269824.1600018</v>
      </c>
      <c r="D72" s="29">
        <v>188.24000549316406</v>
      </c>
      <c r="E72" s="29">
        <v>13.601396560668945</v>
      </c>
      <c r="F72" s="29">
        <v>12.203840771192054</v>
      </c>
      <c r="G72" s="29">
        <v>11131599872</v>
      </c>
      <c r="H72" s="29">
        <v>12.019999980926514</v>
      </c>
      <c r="I72" s="29" t="s">
        <v>19</v>
      </c>
      <c r="J72" s="29" t="s">
        <v>43</v>
      </c>
      <c r="K72" s="30">
        <v>1.7789999999999999</v>
      </c>
      <c r="L72" s="30">
        <v>15.340999999999999</v>
      </c>
      <c r="M72" s="30" t="s">
        <v>18</v>
      </c>
      <c r="N72" s="26" t="s">
        <v>118</v>
      </c>
      <c r="O72" s="30" t="s">
        <v>18</v>
      </c>
      <c r="P72" s="30" t="s">
        <v>18</v>
      </c>
      <c r="Q72" s="30" t="s">
        <v>167</v>
      </c>
      <c r="R72" s="30" t="s">
        <v>167</v>
      </c>
      <c r="S72" s="26" t="s">
        <v>18</v>
      </c>
      <c r="T72" s="26" t="s">
        <v>18</v>
      </c>
      <c r="U72" s="26" t="s">
        <v>18</v>
      </c>
      <c r="V72" s="26" t="s">
        <v>18</v>
      </c>
      <c r="W72" s="26">
        <v>13</v>
      </c>
      <c r="X72" s="26" t="s">
        <v>18</v>
      </c>
      <c r="Y72" s="26">
        <v>65.461502075195313</v>
      </c>
      <c r="Z72" s="26">
        <v>30.769199371337891</v>
      </c>
      <c r="AA72" s="26" t="s">
        <v>18</v>
      </c>
      <c r="AB72" s="26">
        <v>6.5396389961242676</v>
      </c>
      <c r="AC72" s="26">
        <v>8.1110506057739258</v>
      </c>
      <c r="AD72" s="26">
        <v>6.7952666282653809</v>
      </c>
      <c r="AE72" s="26">
        <v>8.7721595764160156</v>
      </c>
      <c r="AF72" s="26">
        <v>0</v>
      </c>
      <c r="AG72" s="26" t="s">
        <v>167</v>
      </c>
      <c r="AH72" s="26">
        <v>6.4823698997497559</v>
      </c>
      <c r="AI72" s="26">
        <v>9.6930942535400391</v>
      </c>
      <c r="AJ72" s="26">
        <v>0</v>
      </c>
      <c r="AK72" s="26" t="s">
        <v>167</v>
      </c>
      <c r="AL72" s="26" t="s">
        <v>18</v>
      </c>
      <c r="AM72" s="26" t="s">
        <v>18</v>
      </c>
      <c r="AN72" s="26" t="s">
        <v>18</v>
      </c>
      <c r="AO72" s="26" t="s">
        <v>18</v>
      </c>
      <c r="AP72" s="26" t="s">
        <v>18</v>
      </c>
      <c r="AQ72" s="26" t="s">
        <v>18</v>
      </c>
      <c r="AR72" s="26" t="s">
        <v>18</v>
      </c>
      <c r="AS72" s="26" t="s">
        <v>66</v>
      </c>
      <c r="AT72" s="26" t="s">
        <v>18</v>
      </c>
      <c r="AU72" s="26">
        <v>70</v>
      </c>
      <c r="AV72" s="26">
        <v>2</v>
      </c>
      <c r="AW72" s="26" t="s">
        <v>18</v>
      </c>
      <c r="AX72" s="34">
        <f>K72+L72</f>
        <v>17.119999999999997</v>
      </c>
      <c r="AY72">
        <f>_xlfn.RANK.AVG(AX72,$AX$4:$AX$74,1)</f>
        <v>13</v>
      </c>
      <c r="AZ72" t="e">
        <f>_xlfn.RANK.AVG(R72,$R$4:$R$74,0)</f>
        <v>#VALUE!</v>
      </c>
      <c r="BA72">
        <f>IF(U72=$AZ$2,1,0)</f>
        <v>0</v>
      </c>
      <c r="BC72" t="e">
        <f>($BB$2*AY72)+($BC$2*AZ72)+($BD$2*-BA72)</f>
        <v>#VALUE!</v>
      </c>
      <c r="BD72">
        <f>_xlfn.RANK.AVG(AC72,$AC$4:$AC$74,0)</f>
        <v>33</v>
      </c>
      <c r="BE72">
        <f>_xlfn.RANK.AVG(AB72,$AB$4:$AB$74,0)</f>
        <v>44</v>
      </c>
      <c r="BF72">
        <f>_xlfn.RANK.AVG(Z72,$Z$4:$Z$74,0)</f>
        <v>42</v>
      </c>
      <c r="BG72">
        <f>_xlfn.RANK.AVG(AE72,$AE$4:$AE$74,0)</f>
        <v>30</v>
      </c>
      <c r="BH72">
        <f>($BF$2*BD72)+($BG$2*BE72)+($BH$2*BF72)+($BI$2*BG72)</f>
        <v>37.4</v>
      </c>
      <c r="BJ72">
        <f>_xlfn.RANK.AVG(AH72,$AH$4:$AH$74,0)</f>
        <v>18</v>
      </c>
      <c r="BK72">
        <f>_xlfn.RANK.AVG(AI72,$AI$4:$AI$74,0)</f>
        <v>12.5</v>
      </c>
      <c r="BL72">
        <f>$BK$2*BJ72+$BL$2*BK72</f>
        <v>14.975000000000001</v>
      </c>
      <c r="BM72" t="e">
        <f>(1/3)*BC72+(1/3)*BH72+(1/3)*BL72</f>
        <v>#VALUE!</v>
      </c>
    </row>
    <row r="73" spans="1:65">
      <c r="A73" s="27" t="s">
        <v>1194</v>
      </c>
      <c r="B73" s="27" t="s">
        <v>1195</v>
      </c>
      <c r="C73" s="28">
        <v>7452298806.1199999</v>
      </c>
      <c r="D73" s="29">
        <v>16.590000152587891</v>
      </c>
      <c r="E73" s="29">
        <v>10.209651947021484</v>
      </c>
      <c r="F73" s="29">
        <v>-5.8213394903964826</v>
      </c>
      <c r="G73" s="29">
        <v>5716400128</v>
      </c>
      <c r="H73" s="29">
        <v>-0.74000000953674316</v>
      </c>
      <c r="I73" s="29" t="s">
        <v>19</v>
      </c>
      <c r="J73" s="29" t="s">
        <v>24</v>
      </c>
      <c r="K73" s="30">
        <v>0.61399999999999999</v>
      </c>
      <c r="L73" s="30">
        <v>16.353000000000002</v>
      </c>
      <c r="M73" s="30" t="s">
        <v>18</v>
      </c>
      <c r="N73" s="26" t="s">
        <v>118</v>
      </c>
      <c r="O73" s="30" t="s">
        <v>18</v>
      </c>
      <c r="P73" s="30" t="s">
        <v>18</v>
      </c>
      <c r="Q73" s="30" t="s">
        <v>167</v>
      </c>
      <c r="R73" s="30" t="s">
        <v>167</v>
      </c>
      <c r="S73" s="26" t="s">
        <v>18</v>
      </c>
      <c r="T73" s="26" t="s">
        <v>18</v>
      </c>
      <c r="U73" s="26" t="s">
        <v>114</v>
      </c>
      <c r="V73" s="26" t="s">
        <v>18</v>
      </c>
      <c r="W73" s="26">
        <v>11</v>
      </c>
      <c r="X73" s="26" t="s">
        <v>18</v>
      </c>
      <c r="Y73" s="26">
        <v>63.272701263427734</v>
      </c>
      <c r="Z73" s="26">
        <v>36.363601684570313</v>
      </c>
      <c r="AA73" s="26" t="s">
        <v>18</v>
      </c>
      <c r="AB73" s="26">
        <v>6.8794922828674316</v>
      </c>
      <c r="AC73" s="26">
        <v>8.4171543121337891</v>
      </c>
      <c r="AD73" s="26">
        <v>8.0696182250976563</v>
      </c>
      <c r="AE73" s="26">
        <v>8.6117286682128906</v>
      </c>
      <c r="AF73" s="26" t="s">
        <v>167</v>
      </c>
      <c r="AG73" s="26" t="s">
        <v>167</v>
      </c>
      <c r="AH73" s="26">
        <v>4.6133337020874023</v>
      </c>
      <c r="AI73" s="26">
        <v>9.6930942535400391</v>
      </c>
      <c r="AJ73" s="26">
        <v>0</v>
      </c>
      <c r="AK73" s="26" t="s">
        <v>167</v>
      </c>
      <c r="AL73" s="26" t="s">
        <v>18</v>
      </c>
      <c r="AM73" s="26" t="s">
        <v>18</v>
      </c>
      <c r="AN73" s="26" t="s">
        <v>18</v>
      </c>
      <c r="AO73" s="26">
        <v>0</v>
      </c>
      <c r="AP73" s="26" t="s">
        <v>18</v>
      </c>
      <c r="AQ73" s="26" t="s">
        <v>18</v>
      </c>
      <c r="AR73" s="26" t="s">
        <v>18</v>
      </c>
      <c r="AS73" s="26" t="s">
        <v>70</v>
      </c>
      <c r="AT73" s="26" t="s">
        <v>18</v>
      </c>
      <c r="AU73" s="26">
        <v>82</v>
      </c>
      <c r="AV73" s="26">
        <v>3</v>
      </c>
      <c r="AW73" s="26" t="s">
        <v>18</v>
      </c>
      <c r="AX73" s="34">
        <f>K73+L73</f>
        <v>16.967000000000002</v>
      </c>
      <c r="AY73">
        <f>_xlfn.RANK.AVG(AX73,$AX$4:$AX$74,1)</f>
        <v>12</v>
      </c>
      <c r="AZ73" t="e">
        <f>_xlfn.RANK.AVG(R73,$R$4:$R$74,0)</f>
        <v>#VALUE!</v>
      </c>
      <c r="BA73">
        <f>IF(U73=$AZ$2,1,0)</f>
        <v>1</v>
      </c>
      <c r="BC73" t="e">
        <f>($BB$2*AY73)+($BC$2*AZ73)+($BD$2*-BA73)</f>
        <v>#VALUE!</v>
      </c>
      <c r="BD73">
        <f>_xlfn.RANK.AVG(AC73,$AC$4:$AC$74,0)</f>
        <v>25</v>
      </c>
      <c r="BE73">
        <f>_xlfn.RANK.AVG(AB73,$AB$4:$AB$74,0)</f>
        <v>37</v>
      </c>
      <c r="BF73">
        <f>_xlfn.RANK.AVG(Z73,$Z$4:$Z$74,0)</f>
        <v>21</v>
      </c>
      <c r="BG73">
        <f>_xlfn.RANK.AVG(AE73,$AE$4:$AE$74,0)</f>
        <v>41</v>
      </c>
      <c r="BH73">
        <f>($BF$2*BD73)+($BG$2*BE73)+($BH$2*BF73)+($BI$2*BG73)</f>
        <v>30.200000000000003</v>
      </c>
      <c r="BJ73">
        <f>_xlfn.RANK.AVG(AH73,$AH$4:$AH$74,0)</f>
        <v>48</v>
      </c>
      <c r="BK73">
        <f>_xlfn.RANK.AVG(AI73,$AI$4:$AI$74,0)</f>
        <v>12.5</v>
      </c>
      <c r="BL73">
        <f>$BK$2*BJ73+$BL$2*BK73</f>
        <v>28.475000000000001</v>
      </c>
      <c r="BM73" t="e">
        <f>(1/3)*BC73+(1/3)*BH73+(1/3)*BL73</f>
        <v>#VALUE!</v>
      </c>
    </row>
    <row r="74" spans="1:65">
      <c r="A74" s="27" t="s">
        <v>1196</v>
      </c>
      <c r="B74" s="27" t="s">
        <v>1197</v>
      </c>
      <c r="C74" s="28">
        <v>7285606788.3299999</v>
      </c>
      <c r="D74" s="29">
        <v>54.990001678466797</v>
      </c>
      <c r="E74" s="29">
        <v>8.5688400268554688</v>
      </c>
      <c r="F74" s="29">
        <v>-4.9693304875875199E-2</v>
      </c>
      <c r="G74" s="29">
        <v>5253000064</v>
      </c>
      <c r="H74" s="29">
        <v>6.4800000935792923</v>
      </c>
      <c r="I74" s="29" t="s">
        <v>19</v>
      </c>
      <c r="J74" s="29" t="s">
        <v>20</v>
      </c>
      <c r="K74" s="30">
        <v>6.96</v>
      </c>
      <c r="L74" s="30">
        <v>33.881</v>
      </c>
      <c r="M74" s="30" t="s">
        <v>18</v>
      </c>
      <c r="N74" s="26" t="s">
        <v>118</v>
      </c>
      <c r="O74" s="30" t="s">
        <v>18</v>
      </c>
      <c r="P74" s="30" t="s">
        <v>18</v>
      </c>
      <c r="Q74" s="30" t="s">
        <v>167</v>
      </c>
      <c r="R74" s="30" t="s">
        <v>167</v>
      </c>
      <c r="S74" s="26" t="s">
        <v>18</v>
      </c>
      <c r="T74" s="26" t="s">
        <v>18</v>
      </c>
      <c r="U74" s="26" t="s">
        <v>114</v>
      </c>
      <c r="V74" s="26" t="s">
        <v>18</v>
      </c>
      <c r="W74" s="26">
        <v>15</v>
      </c>
      <c r="X74" s="26" t="s">
        <v>18</v>
      </c>
      <c r="Y74" s="26" t="s">
        <v>18</v>
      </c>
      <c r="Z74" s="26">
        <v>33.333301544189453</v>
      </c>
      <c r="AA74" s="26" t="s">
        <v>18</v>
      </c>
      <c r="AB74" s="26">
        <v>6.8398818969726563</v>
      </c>
      <c r="AC74" s="26">
        <v>7.1093583106994629</v>
      </c>
      <c r="AD74" s="26">
        <v>8.9042673110961914</v>
      </c>
      <c r="AE74" s="26">
        <v>8.8013820648193359</v>
      </c>
      <c r="AF74" s="26" t="s">
        <v>167</v>
      </c>
      <c r="AG74" s="26" t="s">
        <v>167</v>
      </c>
      <c r="AH74" s="26">
        <v>8.0772876739501953</v>
      </c>
      <c r="AI74" s="26">
        <v>6.9126758575439453</v>
      </c>
      <c r="AJ74" s="26">
        <v>10</v>
      </c>
      <c r="AK74" s="26" t="s">
        <v>167</v>
      </c>
      <c r="AL74" s="26">
        <v>15</v>
      </c>
      <c r="AM74" s="26" t="s">
        <v>18</v>
      </c>
      <c r="AN74" s="26">
        <v>63</v>
      </c>
      <c r="AO74" s="26" t="s">
        <v>18</v>
      </c>
      <c r="AP74" s="26" t="s">
        <v>18</v>
      </c>
      <c r="AQ74" s="26" t="s">
        <v>18</v>
      </c>
      <c r="AR74" s="26" t="s">
        <v>18</v>
      </c>
      <c r="AS74" s="26" t="s">
        <v>70</v>
      </c>
      <c r="AT74" s="26" t="s">
        <v>18</v>
      </c>
      <c r="AU74" s="26">
        <v>72</v>
      </c>
      <c r="AV74" s="26">
        <v>4</v>
      </c>
      <c r="AW74" s="26" t="s">
        <v>18</v>
      </c>
      <c r="AX74" s="34">
        <f>K74+L74</f>
        <v>40.841000000000001</v>
      </c>
      <c r="AY74">
        <f>_xlfn.RANK.AVG(AX74,$AX$4:$AX$74,1)</f>
        <v>30</v>
      </c>
      <c r="AZ74" t="e">
        <f>_xlfn.RANK.AVG(R74,$R$4:$R$74,0)</f>
        <v>#VALUE!</v>
      </c>
      <c r="BA74">
        <f>IF(U74=$AZ$2,1,0)</f>
        <v>1</v>
      </c>
      <c r="BC74" t="e">
        <f>($BB$2*AY74)+($BC$2*AZ74)+($BD$2*-BA74)</f>
        <v>#VALUE!</v>
      </c>
      <c r="BD74">
        <f>_xlfn.RANK.AVG(AC74,$AC$4:$AC$74,0)</f>
        <v>56</v>
      </c>
      <c r="BE74">
        <f>_xlfn.RANK.AVG(AB74,$AB$4:$AB$74,0)</f>
        <v>40</v>
      </c>
      <c r="BF74">
        <f>_xlfn.RANK.AVG(Z74,$Z$4:$Z$74,0)</f>
        <v>31.5</v>
      </c>
      <c r="BG74">
        <f>_xlfn.RANK.AVG(AE74,$AE$4:$AE$74,0)</f>
        <v>26</v>
      </c>
      <c r="BH74">
        <f>($BF$2*BD74)+($BG$2*BE74)+($BH$2*BF74)+($BI$2*BG74)</f>
        <v>39.875</v>
      </c>
      <c r="BJ74">
        <f>_xlfn.RANK.AVG(AH74,$AH$4:$AH$74,0)</f>
        <v>2</v>
      </c>
      <c r="BK74">
        <f>_xlfn.RANK.AVG(AI74,$AI$4:$AI$74,0)</f>
        <v>17</v>
      </c>
      <c r="BL74">
        <f>$BK$2*BJ74+$BL$2*BK74</f>
        <v>10.250000000000002</v>
      </c>
      <c r="BM74" t="e">
        <f>(1/3)*BC74+(1/3)*BH74+(1/3)*BL74</f>
        <v>#VALUE!</v>
      </c>
    </row>
    <row r="76" spans="1:65">
      <c r="A76" s="42" t="s">
        <v>1202</v>
      </c>
    </row>
    <row r="77" spans="1:65">
      <c r="A77" s="17" t="s">
        <v>188</v>
      </c>
      <c r="B77" s="17" t="s">
        <v>189</v>
      </c>
      <c r="C77" s="18">
        <v>908919491084.16003</v>
      </c>
      <c r="D77" s="14">
        <v>420.51998901367188</v>
      </c>
      <c r="E77" s="14">
        <v>24.499887466430664</v>
      </c>
      <c r="F77" s="14">
        <v>17.905003279274865</v>
      </c>
      <c r="G77" s="14">
        <v>439337000960</v>
      </c>
      <c r="H77" s="14">
        <v>66372.3623046875</v>
      </c>
      <c r="I77" s="16" t="s">
        <v>19</v>
      </c>
      <c r="J77" s="16" t="s">
        <v>120</v>
      </c>
      <c r="K77" s="15">
        <v>98710.65</v>
      </c>
      <c r="L77" s="15">
        <v>2047.925</v>
      </c>
      <c r="M77" s="15" t="s">
        <v>18</v>
      </c>
      <c r="N77" s="16" t="s">
        <v>118</v>
      </c>
      <c r="O77" s="15" t="s">
        <v>18</v>
      </c>
      <c r="P77" s="15" t="s">
        <v>18</v>
      </c>
      <c r="Q77" s="15" t="s">
        <v>167</v>
      </c>
      <c r="R77" s="15" t="s">
        <v>167</v>
      </c>
      <c r="S77" s="16" t="s">
        <v>115</v>
      </c>
      <c r="T77" s="16" t="s">
        <v>115</v>
      </c>
      <c r="U77" s="16" t="s">
        <v>115</v>
      </c>
      <c r="V77" s="16" t="s">
        <v>115</v>
      </c>
      <c r="W77" s="16">
        <v>14</v>
      </c>
      <c r="X77" s="16">
        <v>57.142898559570313</v>
      </c>
      <c r="Y77" s="16">
        <v>69.571403503417969</v>
      </c>
      <c r="Z77" s="16">
        <v>28.571399688720703</v>
      </c>
      <c r="AA77" s="16">
        <v>100</v>
      </c>
      <c r="AB77" s="16">
        <v>4.6129207611083984</v>
      </c>
      <c r="AC77" s="16">
        <v>4.1306557655334473</v>
      </c>
      <c r="AD77" s="16">
        <v>5.7265386581420898</v>
      </c>
      <c r="AE77" s="16">
        <v>7.1713285446166992</v>
      </c>
      <c r="AF77" s="16">
        <v>0</v>
      </c>
      <c r="AG77" s="16" t="s">
        <v>167</v>
      </c>
      <c r="AH77" s="16">
        <v>0</v>
      </c>
      <c r="AI77" s="16">
        <v>2</v>
      </c>
      <c r="AJ77" s="16">
        <v>0</v>
      </c>
      <c r="AK77" s="16" t="s">
        <v>167</v>
      </c>
      <c r="AL77" s="16" t="s">
        <v>18</v>
      </c>
      <c r="AM77" s="16" t="s">
        <v>18</v>
      </c>
      <c r="AN77" s="16" t="s">
        <v>18</v>
      </c>
      <c r="AO77" s="16">
        <v>20</v>
      </c>
      <c r="AP77" s="16" t="s">
        <v>18</v>
      </c>
      <c r="AQ77" s="16" t="s">
        <v>115</v>
      </c>
      <c r="AR77" s="16" t="s">
        <v>115</v>
      </c>
      <c r="AS77" s="16" t="s">
        <v>71</v>
      </c>
      <c r="AT77" s="16" t="s">
        <v>18</v>
      </c>
      <c r="AU77" s="16">
        <v>26</v>
      </c>
      <c r="AV77" s="16">
        <v>10</v>
      </c>
      <c r="AW77" s="16" t="s">
        <v>115</v>
      </c>
      <c r="AX77" s="34">
        <f>K77+L77</f>
        <v>100758.575</v>
      </c>
      <c r="AY77">
        <f>_xlfn.RANK.AVG(AX77,$AX$4:$AX$74,1)</f>
        <v>71</v>
      </c>
    </row>
    <row r="78" spans="1:65">
      <c r="A78" s="27" t="s">
        <v>771</v>
      </c>
      <c r="B78" s="27" t="s">
        <v>772</v>
      </c>
      <c r="C78" s="28">
        <v>28182399300</v>
      </c>
      <c r="D78" s="29">
        <v>275</v>
      </c>
      <c r="E78" s="29">
        <v>17.649961471557617</v>
      </c>
      <c r="F78" s="29">
        <v>14.376891735110719</v>
      </c>
      <c r="G78" s="29">
        <v>9483000064</v>
      </c>
      <c r="H78" s="29">
        <v>10.108834981918335</v>
      </c>
      <c r="I78" s="29" t="s">
        <v>19</v>
      </c>
      <c r="J78" s="29" t="s">
        <v>43</v>
      </c>
      <c r="K78" s="30">
        <v>9.9130000000000003</v>
      </c>
      <c r="L78" s="30">
        <v>28.911999999999999</v>
      </c>
      <c r="M78" s="30" t="s">
        <v>18</v>
      </c>
      <c r="N78" s="26" t="s">
        <v>118</v>
      </c>
      <c r="O78" s="30" t="s">
        <v>18</v>
      </c>
      <c r="P78" s="30" t="s">
        <v>18</v>
      </c>
      <c r="Q78" s="30" t="s">
        <v>167</v>
      </c>
      <c r="R78" s="30">
        <v>7.5750918388366699</v>
      </c>
      <c r="S78" s="26" t="s">
        <v>18</v>
      </c>
      <c r="T78" s="26" t="s">
        <v>18</v>
      </c>
      <c r="U78" s="26" t="s">
        <v>18</v>
      </c>
      <c r="V78" s="26" t="s">
        <v>18</v>
      </c>
      <c r="W78" s="26">
        <v>10</v>
      </c>
      <c r="X78" s="26" t="s">
        <v>18</v>
      </c>
      <c r="Y78" s="26">
        <v>61.400001525878906</v>
      </c>
      <c r="Z78" s="26">
        <v>40</v>
      </c>
      <c r="AA78" s="26" t="s">
        <v>18</v>
      </c>
      <c r="AB78" s="26">
        <v>8.6403284072875977</v>
      </c>
      <c r="AC78" s="26">
        <v>5.6968574523925781</v>
      </c>
      <c r="AD78" s="26">
        <v>7.4965977668762207</v>
      </c>
      <c r="AE78" s="26">
        <v>9.5265121459960938</v>
      </c>
      <c r="AF78" s="26" t="s">
        <v>167</v>
      </c>
      <c r="AG78" s="26" t="s">
        <v>167</v>
      </c>
      <c r="AH78" s="26">
        <v>6.0155472755432129</v>
      </c>
      <c r="AI78" s="26">
        <v>2</v>
      </c>
      <c r="AJ78" s="26">
        <v>0</v>
      </c>
      <c r="AK78" s="26" t="s">
        <v>167</v>
      </c>
      <c r="AL78" s="26" t="s">
        <v>18</v>
      </c>
      <c r="AM78" s="26">
        <v>0.59090909090909083</v>
      </c>
      <c r="AN78" s="26">
        <v>55</v>
      </c>
      <c r="AO78" s="26">
        <v>0</v>
      </c>
      <c r="AP78" s="26" t="s">
        <v>18</v>
      </c>
      <c r="AQ78" s="26" t="s">
        <v>18</v>
      </c>
      <c r="AR78" s="26" t="s">
        <v>18</v>
      </c>
      <c r="AS78" s="26" t="s">
        <v>66</v>
      </c>
      <c r="AT78" s="26" t="s">
        <v>18</v>
      </c>
      <c r="AU78" s="26">
        <v>57</v>
      </c>
      <c r="AV78" s="26">
        <v>3</v>
      </c>
      <c r="AW78" s="26" t="s">
        <v>115</v>
      </c>
      <c r="AX78" s="34">
        <f t="shared" ref="AX78" si="0">K78+L78</f>
        <v>38.825000000000003</v>
      </c>
      <c r="AY78">
        <f t="shared" ref="AY78" si="1">_xlfn.RANK.AVG(AX78,$AX$4:$AX$74,1)</f>
        <v>28</v>
      </c>
    </row>
    <row r="79" spans="1:65">
      <c r="A79" s="17" t="s">
        <v>322</v>
      </c>
      <c r="B79" s="17" t="s">
        <v>323</v>
      </c>
      <c r="C79" s="18">
        <v>131974854762.12</v>
      </c>
      <c r="D79" s="14">
        <v>72.339996337890625</v>
      </c>
      <c r="E79" s="14">
        <v>24.723186492919922</v>
      </c>
      <c r="F79" s="14">
        <v>5.5661164063813384</v>
      </c>
      <c r="G79" s="14">
        <v>25520999936</v>
      </c>
      <c r="H79" s="14">
        <v>2.5499999523162842</v>
      </c>
      <c r="I79" s="16" t="s">
        <v>19</v>
      </c>
      <c r="J79" s="16" t="s">
        <v>24</v>
      </c>
      <c r="K79" s="15">
        <v>9.0210000000000008</v>
      </c>
      <c r="L79" s="15">
        <v>112.072</v>
      </c>
      <c r="M79" s="15" t="s">
        <v>18</v>
      </c>
      <c r="N79" s="16" t="s">
        <v>118</v>
      </c>
      <c r="O79" s="15" t="s">
        <v>18</v>
      </c>
      <c r="P79" s="15" t="s">
        <v>18</v>
      </c>
      <c r="Q79" s="15" t="s">
        <v>167</v>
      </c>
      <c r="R79" s="15" t="s">
        <v>167</v>
      </c>
      <c r="S79" s="16" t="s">
        <v>18</v>
      </c>
      <c r="T79" s="16" t="s">
        <v>18</v>
      </c>
      <c r="U79" s="16" t="s">
        <v>18</v>
      </c>
      <c r="V79" s="16" t="s">
        <v>18</v>
      </c>
      <c r="W79" s="16">
        <v>17</v>
      </c>
      <c r="X79" s="16" t="s">
        <v>18</v>
      </c>
      <c r="Y79" s="16">
        <v>67.941200256347656</v>
      </c>
      <c r="Z79" s="16">
        <v>29.411800384521484</v>
      </c>
      <c r="AA79" s="16" t="s">
        <v>18</v>
      </c>
      <c r="AB79" s="16">
        <v>6.195124626159668</v>
      </c>
      <c r="AC79" s="16">
        <v>8.3541383743286133</v>
      </c>
      <c r="AD79" s="16">
        <v>2.476590633392334</v>
      </c>
      <c r="AE79" s="16">
        <v>8.5011577606201172</v>
      </c>
      <c r="AF79" s="16" t="s">
        <v>167</v>
      </c>
      <c r="AG79" s="16" t="s">
        <v>167</v>
      </c>
      <c r="AH79" s="16">
        <v>5.3672342300415039</v>
      </c>
      <c r="AI79" s="16">
        <v>2</v>
      </c>
      <c r="AJ79" s="16">
        <v>0</v>
      </c>
      <c r="AK79" s="16" t="s">
        <v>167</v>
      </c>
      <c r="AL79" s="16" t="s">
        <v>18</v>
      </c>
      <c r="AM79" s="16" t="s">
        <v>18</v>
      </c>
      <c r="AN79" s="16" t="s">
        <v>18</v>
      </c>
      <c r="AO79" s="16" t="s">
        <v>18</v>
      </c>
      <c r="AP79" s="16" t="s">
        <v>18</v>
      </c>
      <c r="AQ79" s="16" t="s">
        <v>18</v>
      </c>
      <c r="AR79" s="16" t="s">
        <v>18</v>
      </c>
      <c r="AS79" s="16" t="s">
        <v>69</v>
      </c>
      <c r="AT79" s="16" t="s">
        <v>18</v>
      </c>
      <c r="AU79" s="16">
        <v>72</v>
      </c>
      <c r="AV79" s="16">
        <v>10</v>
      </c>
      <c r="AW79" s="16" t="s">
        <v>18</v>
      </c>
      <c r="AX79" s="34">
        <v>121.093</v>
      </c>
      <c r="AY79">
        <v>55</v>
      </c>
    </row>
    <row r="80" spans="1:65">
      <c r="A80" s="17" t="s">
        <v>371</v>
      </c>
      <c r="B80" s="17" t="s">
        <v>372</v>
      </c>
      <c r="C80" s="18">
        <v>105144276807.48</v>
      </c>
      <c r="D80" s="14">
        <v>259.1300048828125</v>
      </c>
      <c r="E80" s="14">
        <v>11.870175361633301</v>
      </c>
      <c r="F80" s="14">
        <v>15.042041791619877</v>
      </c>
      <c r="G80" s="14">
        <v>50041999360</v>
      </c>
      <c r="H80" s="14">
        <v>22.010000228881836</v>
      </c>
      <c r="I80" s="16" t="s">
        <v>19</v>
      </c>
      <c r="J80" s="16" t="s">
        <v>43</v>
      </c>
      <c r="K80" s="15">
        <v>24.481999999999999</v>
      </c>
      <c r="L80" s="15">
        <v>39.088999999999999</v>
      </c>
      <c r="M80" s="15" t="s">
        <v>18</v>
      </c>
      <c r="N80" s="16" t="s">
        <v>118</v>
      </c>
      <c r="O80" s="15" t="s">
        <v>18</v>
      </c>
      <c r="P80" s="15" t="s">
        <v>18</v>
      </c>
      <c r="Q80" s="15" t="s">
        <v>167</v>
      </c>
      <c r="R80" s="15" t="s">
        <v>167</v>
      </c>
      <c r="S80" s="16" t="s">
        <v>18</v>
      </c>
      <c r="T80" s="16" t="s">
        <v>18</v>
      </c>
      <c r="U80" s="16" t="s">
        <v>114</v>
      </c>
      <c r="V80" s="16" t="s">
        <v>18</v>
      </c>
      <c r="W80" s="16">
        <v>13</v>
      </c>
      <c r="X80" s="16" t="s">
        <v>18</v>
      </c>
      <c r="Y80" s="16">
        <v>67.461502075195313</v>
      </c>
      <c r="Z80" s="16">
        <v>30.769199371337891</v>
      </c>
      <c r="AA80" s="16" t="s">
        <v>18</v>
      </c>
      <c r="AB80" s="16">
        <v>5.6361432075500488</v>
      </c>
      <c r="AC80" s="16">
        <v>7.9265599250793457</v>
      </c>
      <c r="AD80" s="16">
        <v>7.0195112228393555</v>
      </c>
      <c r="AE80" s="16">
        <v>8.5533351898193359</v>
      </c>
      <c r="AF80" s="16">
        <v>0</v>
      </c>
      <c r="AG80" s="16" t="s">
        <v>167</v>
      </c>
      <c r="AH80" s="16">
        <v>1.2219206094741821</v>
      </c>
      <c r="AI80" s="16">
        <v>2</v>
      </c>
      <c r="AJ80" s="16">
        <v>0</v>
      </c>
      <c r="AK80" s="16" t="s">
        <v>167</v>
      </c>
      <c r="AL80" s="16" t="s">
        <v>18</v>
      </c>
      <c r="AM80" s="16" t="s">
        <v>18</v>
      </c>
      <c r="AN80" s="16" t="s">
        <v>18</v>
      </c>
      <c r="AO80" s="16" t="s">
        <v>18</v>
      </c>
      <c r="AP80" s="16" t="s">
        <v>18</v>
      </c>
      <c r="AQ80" s="16" t="s">
        <v>18</v>
      </c>
      <c r="AR80" s="16" t="s">
        <v>18</v>
      </c>
      <c r="AS80" s="16" t="s">
        <v>69</v>
      </c>
      <c r="AT80" s="16" t="s">
        <v>18</v>
      </c>
      <c r="AU80" s="16">
        <v>55</v>
      </c>
      <c r="AV80" s="16">
        <v>7</v>
      </c>
      <c r="AW80" s="16" t="s">
        <v>18</v>
      </c>
      <c r="AX80" s="34">
        <v>63.570999999999998</v>
      </c>
      <c r="AY80">
        <v>42</v>
      </c>
    </row>
    <row r="81" spans="1:51">
      <c r="A81" s="17" t="s">
        <v>426</v>
      </c>
      <c r="B81" s="17" t="s">
        <v>427</v>
      </c>
      <c r="C81" s="18">
        <v>77510504547.949997</v>
      </c>
      <c r="D81" s="14">
        <v>215.28999328613281</v>
      </c>
      <c r="E81" s="14">
        <v>24.778470993041992</v>
      </c>
      <c r="F81" s="14">
        <v>2.7775236328109632</v>
      </c>
      <c r="G81" s="14">
        <v>5578899840</v>
      </c>
      <c r="H81" s="14">
        <v>8.8700001239776611</v>
      </c>
      <c r="I81" s="16" t="s">
        <v>19</v>
      </c>
      <c r="J81" s="16" t="s">
        <v>24</v>
      </c>
      <c r="K81" s="15">
        <v>0.27500000000000002</v>
      </c>
      <c r="L81" s="15">
        <v>20.812000000000001</v>
      </c>
      <c r="M81" s="15">
        <v>120.1</v>
      </c>
      <c r="N81" s="16" t="s">
        <v>118</v>
      </c>
      <c r="O81" s="15" t="s">
        <v>18</v>
      </c>
      <c r="P81" s="15" t="s">
        <v>18</v>
      </c>
      <c r="Q81" s="15" t="s">
        <v>167</v>
      </c>
      <c r="R81" s="15">
        <v>7.4879641532897949</v>
      </c>
      <c r="S81" s="16" t="s">
        <v>18</v>
      </c>
      <c r="T81" s="16" t="s">
        <v>18</v>
      </c>
      <c r="U81" s="16" t="s">
        <v>18</v>
      </c>
      <c r="V81" s="16" t="s">
        <v>18</v>
      </c>
      <c r="W81" s="16">
        <v>23</v>
      </c>
      <c r="X81" s="16">
        <v>86.956497192382813</v>
      </c>
      <c r="Y81" s="16">
        <v>64.521697998046875</v>
      </c>
      <c r="Z81" s="16">
        <v>26.086999893188477</v>
      </c>
      <c r="AA81" s="16">
        <v>75</v>
      </c>
      <c r="AB81" s="16">
        <v>5.3923802375793457</v>
      </c>
      <c r="AC81" s="16">
        <v>5.0456256866455078</v>
      </c>
      <c r="AD81" s="16">
        <v>4.1762065887451172</v>
      </c>
      <c r="AE81" s="16">
        <v>8.6799659729003906</v>
      </c>
      <c r="AF81" s="16" t="s">
        <v>167</v>
      </c>
      <c r="AG81" s="16" t="s">
        <v>167</v>
      </c>
      <c r="AH81" s="16">
        <v>4.7973847389221191</v>
      </c>
      <c r="AI81" s="16">
        <v>10</v>
      </c>
      <c r="AJ81" s="16" t="s">
        <v>167</v>
      </c>
      <c r="AK81" s="16" t="s">
        <v>167</v>
      </c>
      <c r="AL81" s="16" t="s">
        <v>18</v>
      </c>
      <c r="AM81" s="16" t="s">
        <v>18</v>
      </c>
      <c r="AN81" s="16" t="s">
        <v>18</v>
      </c>
      <c r="AO81" s="16" t="s">
        <v>18</v>
      </c>
      <c r="AP81" s="16" t="s">
        <v>18</v>
      </c>
      <c r="AQ81" s="16" t="s">
        <v>18</v>
      </c>
      <c r="AR81" s="16" t="s">
        <v>18</v>
      </c>
      <c r="AS81" s="16" t="s">
        <v>69</v>
      </c>
      <c r="AT81" s="16" t="s">
        <v>18</v>
      </c>
      <c r="AU81" s="16">
        <v>84</v>
      </c>
      <c r="AV81" s="16">
        <v>10</v>
      </c>
      <c r="AW81" s="16" t="s">
        <v>18</v>
      </c>
      <c r="AX81" s="34">
        <v>21.087</v>
      </c>
      <c r="AY81">
        <v>16</v>
      </c>
    </row>
    <row r="82" spans="1:51">
      <c r="A82" s="17" t="s">
        <v>477</v>
      </c>
      <c r="B82" s="17" t="s">
        <v>478</v>
      </c>
      <c r="C82" s="18">
        <v>66175920124.199997</v>
      </c>
      <c r="D82" s="14">
        <v>333.72000122070313</v>
      </c>
      <c r="E82" s="14">
        <v>25.176715850830078</v>
      </c>
      <c r="F82" s="14">
        <v>14.908857019432808</v>
      </c>
      <c r="G82" s="14">
        <v>13376000000</v>
      </c>
      <c r="H82" s="14">
        <v>12.570000171661377</v>
      </c>
      <c r="I82" s="16" t="s">
        <v>19</v>
      </c>
      <c r="J82" s="16" t="s">
        <v>43</v>
      </c>
      <c r="K82" s="15">
        <v>5.8470000000000004</v>
      </c>
      <c r="L82" s="15">
        <v>23.815000000000001</v>
      </c>
      <c r="M82" s="15" t="s">
        <v>18</v>
      </c>
      <c r="N82" s="16" t="s">
        <v>118</v>
      </c>
      <c r="O82" s="15" t="s">
        <v>18</v>
      </c>
      <c r="P82" s="15" t="s">
        <v>18</v>
      </c>
      <c r="Q82" s="15" t="s">
        <v>167</v>
      </c>
      <c r="R82" s="15">
        <v>5.771204948425293</v>
      </c>
      <c r="S82" s="16" t="s">
        <v>18</v>
      </c>
      <c r="T82" s="16" t="s">
        <v>18</v>
      </c>
      <c r="U82" s="16" t="s">
        <v>114</v>
      </c>
      <c r="V82" s="16" t="s">
        <v>18</v>
      </c>
      <c r="W82" s="16">
        <v>13</v>
      </c>
      <c r="X82" s="16" t="s">
        <v>18</v>
      </c>
      <c r="Y82" s="16">
        <v>66.692298889160156</v>
      </c>
      <c r="Z82" s="16">
        <v>38.461498260498047</v>
      </c>
      <c r="AA82" s="16" t="s">
        <v>18</v>
      </c>
      <c r="AB82" s="16">
        <v>5.8777170181274414</v>
      </c>
      <c r="AC82" s="16">
        <v>6.5829191207885742</v>
      </c>
      <c r="AD82" s="16">
        <v>7.1921286582946777</v>
      </c>
      <c r="AE82" s="16">
        <v>8.4493427276611328</v>
      </c>
      <c r="AF82" s="16" t="s">
        <v>167</v>
      </c>
      <c r="AG82" s="16" t="s">
        <v>167</v>
      </c>
      <c r="AH82" s="16">
        <v>2.6172754764556885</v>
      </c>
      <c r="AI82" s="16">
        <v>2</v>
      </c>
      <c r="AJ82" s="16">
        <v>0</v>
      </c>
      <c r="AK82" s="16" t="s">
        <v>167</v>
      </c>
      <c r="AL82" s="16" t="s">
        <v>18</v>
      </c>
      <c r="AM82" s="16">
        <v>0.51851851851851849</v>
      </c>
      <c r="AN82" s="16">
        <v>54</v>
      </c>
      <c r="AO82" s="16" t="s">
        <v>18</v>
      </c>
      <c r="AP82" s="16" t="s">
        <v>18</v>
      </c>
      <c r="AQ82" s="16" t="s">
        <v>18</v>
      </c>
      <c r="AR82" s="16" t="s">
        <v>18</v>
      </c>
      <c r="AS82" s="16" t="s">
        <v>69</v>
      </c>
      <c r="AT82" s="16" t="s">
        <v>18</v>
      </c>
      <c r="AU82" s="16">
        <v>67</v>
      </c>
      <c r="AV82" s="16" t="s">
        <v>18</v>
      </c>
      <c r="AW82" s="16" t="s">
        <v>18</v>
      </c>
      <c r="AX82" s="34">
        <v>29.662000000000003</v>
      </c>
      <c r="AY82">
        <v>22</v>
      </c>
    </row>
    <row r="83" spans="1:51">
      <c r="A83" s="17" t="s">
        <v>526</v>
      </c>
      <c r="B83" s="17" t="s">
        <v>527</v>
      </c>
      <c r="C83" s="18">
        <v>54208672000</v>
      </c>
      <c r="D83" s="14">
        <v>250.03999328613281</v>
      </c>
      <c r="E83" s="14">
        <v>35.651496887207031</v>
      </c>
      <c r="F83" s="14">
        <v>11.461677504735214</v>
      </c>
      <c r="G83" s="14">
        <v>10071899904</v>
      </c>
      <c r="H83" s="14">
        <v>4.5299999415874481</v>
      </c>
      <c r="I83" s="16" t="s">
        <v>19</v>
      </c>
      <c r="J83" s="16" t="s">
        <v>43</v>
      </c>
      <c r="K83" s="15">
        <v>3.625</v>
      </c>
      <c r="L83" s="15">
        <v>47.176000000000002</v>
      </c>
      <c r="M83" s="15" t="s">
        <v>18</v>
      </c>
      <c r="N83" s="16" t="s">
        <v>118</v>
      </c>
      <c r="O83" s="15" t="s">
        <v>18</v>
      </c>
      <c r="P83" s="15" t="s">
        <v>18</v>
      </c>
      <c r="Q83" s="15" t="s">
        <v>167</v>
      </c>
      <c r="R83" s="15">
        <v>5.9244604110717773</v>
      </c>
      <c r="S83" s="16" t="s">
        <v>18</v>
      </c>
      <c r="T83" s="16" t="s">
        <v>18</v>
      </c>
      <c r="U83" s="16" t="s">
        <v>114</v>
      </c>
      <c r="V83" s="16" t="s">
        <v>18</v>
      </c>
      <c r="W83" s="16">
        <v>10</v>
      </c>
      <c r="X83" s="16" t="s">
        <v>18</v>
      </c>
      <c r="Y83" s="16">
        <v>67.800003051757813</v>
      </c>
      <c r="Z83" s="16">
        <v>30</v>
      </c>
      <c r="AA83" s="16" t="s">
        <v>18</v>
      </c>
      <c r="AB83" s="16">
        <v>5.6575427055358887</v>
      </c>
      <c r="AC83" s="16">
        <v>8.6905784606933594</v>
      </c>
      <c r="AD83" s="16">
        <v>6.5843110084533691</v>
      </c>
      <c r="AE83" s="16">
        <v>8.0923585891723633</v>
      </c>
      <c r="AF83" s="16" t="s">
        <v>167</v>
      </c>
      <c r="AG83" s="16" t="s">
        <v>167</v>
      </c>
      <c r="AH83" s="16">
        <v>1.3258571624755859</v>
      </c>
      <c r="AI83" s="16">
        <v>3</v>
      </c>
      <c r="AJ83" s="16">
        <v>0</v>
      </c>
      <c r="AK83" s="16" t="s">
        <v>167</v>
      </c>
      <c r="AL83" s="16" t="s">
        <v>18</v>
      </c>
      <c r="AM83" s="16" t="s">
        <v>18</v>
      </c>
      <c r="AN83" s="16">
        <v>58</v>
      </c>
      <c r="AO83" s="16" t="s">
        <v>18</v>
      </c>
      <c r="AP83" s="16" t="s">
        <v>18</v>
      </c>
      <c r="AQ83" s="16" t="s">
        <v>18</v>
      </c>
      <c r="AR83" s="16" t="s">
        <v>18</v>
      </c>
      <c r="AS83" s="16" t="s">
        <v>69</v>
      </c>
      <c r="AT83" s="16" t="s">
        <v>18</v>
      </c>
      <c r="AU83" s="16">
        <v>61</v>
      </c>
      <c r="AV83" s="16">
        <v>6</v>
      </c>
      <c r="AW83" s="16" t="s">
        <v>18</v>
      </c>
      <c r="AX83" s="34">
        <v>50.801000000000002</v>
      </c>
      <c r="AY83">
        <v>34</v>
      </c>
    </row>
    <row r="84" spans="1:51">
      <c r="A84" s="17" t="s">
        <v>538</v>
      </c>
      <c r="B84" s="17" t="s">
        <v>539</v>
      </c>
      <c r="C84" s="18">
        <v>53230146976.840004</v>
      </c>
      <c r="D84" s="14">
        <v>78.169998168945313</v>
      </c>
      <c r="E84" s="14">
        <v>10.385603904724121</v>
      </c>
      <c r="F84" s="14">
        <v>15.930301275823066</v>
      </c>
      <c r="G84" s="14">
        <v>46431998976</v>
      </c>
      <c r="H84" s="14">
        <v>5.0299998726695776</v>
      </c>
      <c r="I84" s="16" t="s">
        <v>19</v>
      </c>
      <c r="J84" s="16" t="s">
        <v>43</v>
      </c>
      <c r="K84" s="15">
        <v>11.407</v>
      </c>
      <c r="L84" s="15">
        <v>40.387999999999998</v>
      </c>
      <c r="M84" s="15" t="s">
        <v>18</v>
      </c>
      <c r="N84" s="16" t="s">
        <v>118</v>
      </c>
      <c r="O84" s="15" t="s">
        <v>18</v>
      </c>
      <c r="P84" s="15" t="s">
        <v>18</v>
      </c>
      <c r="Q84" s="15" t="s">
        <v>167</v>
      </c>
      <c r="R84" s="15" t="s">
        <v>167</v>
      </c>
      <c r="S84" s="16" t="s">
        <v>18</v>
      </c>
      <c r="T84" s="16" t="s">
        <v>18</v>
      </c>
      <c r="U84" s="16" t="s">
        <v>18</v>
      </c>
      <c r="V84" s="16" t="s">
        <v>18</v>
      </c>
      <c r="W84" s="16">
        <v>11</v>
      </c>
      <c r="X84" s="16" t="s">
        <v>18</v>
      </c>
      <c r="Y84" s="16" t="s">
        <v>18</v>
      </c>
      <c r="Z84" s="16">
        <v>36.363601684570313</v>
      </c>
      <c r="AA84" s="16" t="s">
        <v>18</v>
      </c>
      <c r="AB84" s="16">
        <v>6.3066930770874023</v>
      </c>
      <c r="AC84" s="16">
        <v>5.5321002006530762</v>
      </c>
      <c r="AD84" s="16">
        <v>6.6533231735229492</v>
      </c>
      <c r="AE84" s="16">
        <v>8.5751743316650391</v>
      </c>
      <c r="AF84" s="16">
        <v>0</v>
      </c>
      <c r="AG84" s="16" t="s">
        <v>167</v>
      </c>
      <c r="AH84" s="16">
        <v>4.357421875</v>
      </c>
      <c r="AI84" s="16">
        <v>2</v>
      </c>
      <c r="AJ84" s="16">
        <v>0</v>
      </c>
      <c r="AK84" s="16" t="s">
        <v>167</v>
      </c>
      <c r="AL84" s="16" t="s">
        <v>18</v>
      </c>
      <c r="AM84" s="16" t="s">
        <v>18</v>
      </c>
      <c r="AN84" s="16">
        <v>54</v>
      </c>
      <c r="AO84" s="16" t="s">
        <v>18</v>
      </c>
      <c r="AP84" s="16" t="s">
        <v>18</v>
      </c>
      <c r="AQ84" s="16" t="s">
        <v>18</v>
      </c>
      <c r="AR84" s="16" t="s">
        <v>18</v>
      </c>
      <c r="AS84" s="16" t="s">
        <v>69</v>
      </c>
      <c r="AT84" s="16" t="s">
        <v>18</v>
      </c>
      <c r="AU84" s="16">
        <v>69</v>
      </c>
      <c r="AV84" s="16">
        <v>9</v>
      </c>
      <c r="AW84" s="16" t="s">
        <v>18</v>
      </c>
      <c r="AX84" s="34">
        <v>51.795000000000002</v>
      </c>
      <c r="AY84">
        <v>35</v>
      </c>
    </row>
    <row r="85" spans="1:51">
      <c r="A85" s="17" t="s">
        <v>565</v>
      </c>
      <c r="B85" s="17" t="s">
        <v>566</v>
      </c>
      <c r="C85" s="18">
        <v>49404540324.599998</v>
      </c>
      <c r="D85" s="14">
        <v>85.860000610351563</v>
      </c>
      <c r="E85" s="14">
        <v>12.69947624206543</v>
      </c>
      <c r="F85" s="14">
        <v>4.7332577525941222</v>
      </c>
      <c r="G85" s="14">
        <v>18698999808</v>
      </c>
      <c r="H85" s="14">
        <v>7.7700001895427704</v>
      </c>
      <c r="I85" s="16" t="s">
        <v>19</v>
      </c>
      <c r="J85" s="16" t="s">
        <v>43</v>
      </c>
      <c r="K85" s="15">
        <v>3.254</v>
      </c>
      <c r="L85" s="15">
        <v>9.0990000000000002</v>
      </c>
      <c r="M85" s="15" t="s">
        <v>18</v>
      </c>
      <c r="N85" s="16" t="s">
        <v>118</v>
      </c>
      <c r="O85" s="15" t="s">
        <v>18</v>
      </c>
      <c r="P85" s="15" t="s">
        <v>18</v>
      </c>
      <c r="Q85" s="15" t="s">
        <v>167</v>
      </c>
      <c r="R85" s="15" t="s">
        <v>167</v>
      </c>
      <c r="S85" s="16" t="s">
        <v>18</v>
      </c>
      <c r="T85" s="16" t="s">
        <v>18</v>
      </c>
      <c r="U85" s="16" t="s">
        <v>18</v>
      </c>
      <c r="V85" s="16" t="s">
        <v>18</v>
      </c>
      <c r="W85" s="16">
        <v>11</v>
      </c>
      <c r="X85" s="16" t="s">
        <v>18</v>
      </c>
      <c r="Y85" s="16">
        <v>65.545501708984375</v>
      </c>
      <c r="Z85" s="16">
        <v>45.454498291015625</v>
      </c>
      <c r="AA85" s="16" t="s">
        <v>18</v>
      </c>
      <c r="AB85" s="16">
        <v>6.6886916160583496</v>
      </c>
      <c r="AC85" s="16">
        <v>7.9221458435058594</v>
      </c>
      <c r="AD85" s="16">
        <v>8.0225906372070313</v>
      </c>
      <c r="AE85" s="16">
        <v>8.790287971496582</v>
      </c>
      <c r="AF85" s="16">
        <v>0</v>
      </c>
      <c r="AG85" s="16" t="s">
        <v>167</v>
      </c>
      <c r="AH85" s="16">
        <v>1.8325762748718262</v>
      </c>
      <c r="AI85" s="16">
        <v>2</v>
      </c>
      <c r="AJ85" s="16">
        <v>0</v>
      </c>
      <c r="AK85" s="16" t="s">
        <v>167</v>
      </c>
      <c r="AL85" s="16" t="s">
        <v>18</v>
      </c>
      <c r="AM85" s="16" t="s">
        <v>18</v>
      </c>
      <c r="AN85" s="16" t="s">
        <v>18</v>
      </c>
      <c r="AO85" s="16" t="s">
        <v>18</v>
      </c>
      <c r="AP85" s="16" t="s">
        <v>18</v>
      </c>
      <c r="AQ85" s="16" t="s">
        <v>18</v>
      </c>
      <c r="AR85" s="16" t="s">
        <v>18</v>
      </c>
      <c r="AS85" s="16" t="s">
        <v>69</v>
      </c>
      <c r="AT85" s="16" t="s">
        <v>18</v>
      </c>
      <c r="AU85" s="16">
        <v>71</v>
      </c>
      <c r="AV85" s="16">
        <v>5</v>
      </c>
      <c r="AW85" s="16" t="s">
        <v>18</v>
      </c>
      <c r="AX85" s="34">
        <v>12.353</v>
      </c>
      <c r="AY85">
        <v>9</v>
      </c>
    </row>
    <row r="86" spans="1:51">
      <c r="A86" s="27" t="s">
        <v>595</v>
      </c>
      <c r="B86" s="27" t="s">
        <v>596</v>
      </c>
      <c r="C86" s="28">
        <v>45513293469.149994</v>
      </c>
      <c r="D86" s="29">
        <v>173.00999450683594</v>
      </c>
      <c r="E86" s="29">
        <v>403.1663818359375</v>
      </c>
      <c r="F86" s="29">
        <v>24.329119137440781</v>
      </c>
      <c r="G86" s="29">
        <v>57094000640</v>
      </c>
      <c r="H86" s="29">
        <v>-1.1899997293949127</v>
      </c>
      <c r="I86" s="29" t="s">
        <v>19</v>
      </c>
      <c r="J86" s="29" t="s">
        <v>43</v>
      </c>
      <c r="K86" s="30">
        <v>59.042000000000002</v>
      </c>
      <c r="L86" s="30">
        <v>113.283</v>
      </c>
      <c r="M86" s="30" t="s">
        <v>18</v>
      </c>
      <c r="N86" s="26" t="s">
        <v>118</v>
      </c>
      <c r="O86" s="30" t="s">
        <v>18</v>
      </c>
      <c r="P86" s="30" t="s">
        <v>18</v>
      </c>
      <c r="Q86" s="30" t="s">
        <v>167</v>
      </c>
      <c r="R86" s="30" t="s">
        <v>167</v>
      </c>
      <c r="S86" s="26" t="s">
        <v>18</v>
      </c>
      <c r="T86" s="26" t="s">
        <v>18</v>
      </c>
      <c r="U86" s="26" t="s">
        <v>18</v>
      </c>
      <c r="V86" s="26" t="s">
        <v>18</v>
      </c>
      <c r="W86" s="26">
        <v>12</v>
      </c>
      <c r="X86" s="26" t="s">
        <v>18</v>
      </c>
      <c r="Y86" s="26">
        <v>63.75</v>
      </c>
      <c r="Z86" s="26">
        <v>33.333301544189453</v>
      </c>
      <c r="AA86" s="26" t="s">
        <v>18</v>
      </c>
      <c r="AB86" s="26">
        <v>5.7551784515380859</v>
      </c>
      <c r="AC86" s="26">
        <v>7.1257243156433105</v>
      </c>
      <c r="AD86" s="26">
        <v>8.4074153900146484</v>
      </c>
      <c r="AE86" s="26">
        <v>8.8091020584106445</v>
      </c>
      <c r="AF86" s="26">
        <v>0</v>
      </c>
      <c r="AG86" s="26" t="s">
        <v>167</v>
      </c>
      <c r="AH86" s="26">
        <v>3.8074929714202881</v>
      </c>
      <c r="AI86" s="26">
        <v>9.6930942535400391</v>
      </c>
      <c r="AJ86" s="26">
        <v>9.2156858444213867</v>
      </c>
      <c r="AK86" s="26" t="s">
        <v>167</v>
      </c>
      <c r="AL86" s="26" t="s">
        <v>18</v>
      </c>
      <c r="AM86" s="26" t="s">
        <v>18</v>
      </c>
      <c r="AN86" s="26">
        <v>55</v>
      </c>
      <c r="AO86" s="26" t="s">
        <v>18</v>
      </c>
      <c r="AP86" s="26" t="s">
        <v>18</v>
      </c>
      <c r="AQ86" s="26" t="s">
        <v>18</v>
      </c>
      <c r="AR86" s="26" t="s">
        <v>18</v>
      </c>
      <c r="AS86" s="26" t="s">
        <v>69</v>
      </c>
      <c r="AT86" s="26" t="s">
        <v>18</v>
      </c>
      <c r="AU86" s="26">
        <v>81</v>
      </c>
      <c r="AV86" s="26">
        <v>2</v>
      </c>
      <c r="AW86" s="26" t="s">
        <v>18</v>
      </c>
      <c r="AX86" s="34">
        <v>172.32499999999999</v>
      </c>
      <c r="AY86">
        <v>60</v>
      </c>
    </row>
    <row r="87" spans="1:51">
      <c r="A87" s="27" t="s">
        <v>697</v>
      </c>
      <c r="B87" s="27" t="s">
        <v>698</v>
      </c>
      <c r="C87" s="28">
        <v>34586538314.599998</v>
      </c>
      <c r="D87" s="29">
        <v>92.44000244140625</v>
      </c>
      <c r="E87" s="29">
        <v>8.4706859588623047</v>
      </c>
      <c r="F87" s="29">
        <v>24.464799541681593</v>
      </c>
      <c r="G87" s="29">
        <v>13633999872</v>
      </c>
      <c r="H87" s="29">
        <v>11.929999828338623</v>
      </c>
      <c r="I87" s="29" t="s">
        <v>19</v>
      </c>
      <c r="J87" s="29" t="s">
        <v>43</v>
      </c>
      <c r="K87" s="30">
        <v>1.1319999999999999</v>
      </c>
      <c r="L87" s="30">
        <v>8.3439999999999994</v>
      </c>
      <c r="M87" s="30" t="s">
        <v>18</v>
      </c>
      <c r="N87" s="26" t="s">
        <v>118</v>
      </c>
      <c r="O87" s="30" t="s">
        <v>18</v>
      </c>
      <c r="P87" s="30" t="s">
        <v>18</v>
      </c>
      <c r="Q87" s="30" t="s">
        <v>167</v>
      </c>
      <c r="R87" s="30" t="s">
        <v>167</v>
      </c>
      <c r="S87" s="26" t="s">
        <v>18</v>
      </c>
      <c r="T87" s="26" t="s">
        <v>18</v>
      </c>
      <c r="U87" s="26" t="s">
        <v>114</v>
      </c>
      <c r="V87" s="26" t="s">
        <v>18</v>
      </c>
      <c r="W87" s="26">
        <v>12</v>
      </c>
      <c r="X87" s="26" t="s">
        <v>18</v>
      </c>
      <c r="Y87" s="26">
        <v>64.25</v>
      </c>
      <c r="Z87" s="26">
        <v>25</v>
      </c>
      <c r="AA87" s="26" t="s">
        <v>18</v>
      </c>
      <c r="AB87" s="26">
        <v>7.4539966583251953</v>
      </c>
      <c r="AC87" s="26">
        <v>8.2081518173217773</v>
      </c>
      <c r="AD87" s="26">
        <v>3.9863927364349365</v>
      </c>
      <c r="AE87" s="26">
        <v>8.474217414855957</v>
      </c>
      <c r="AF87" s="26">
        <v>0</v>
      </c>
      <c r="AG87" s="26" t="s">
        <v>167</v>
      </c>
      <c r="AH87" s="26">
        <v>2.0974400043487549</v>
      </c>
      <c r="AI87" s="26">
        <v>2</v>
      </c>
      <c r="AJ87" s="26">
        <v>0</v>
      </c>
      <c r="AK87" s="26" t="s">
        <v>167</v>
      </c>
      <c r="AL87" s="26" t="s">
        <v>18</v>
      </c>
      <c r="AM87" s="26" t="s">
        <v>18</v>
      </c>
      <c r="AN87" s="26" t="s">
        <v>18</v>
      </c>
      <c r="AO87" s="26" t="s">
        <v>18</v>
      </c>
      <c r="AP87" s="26" t="s">
        <v>18</v>
      </c>
      <c r="AQ87" s="26" t="s">
        <v>18</v>
      </c>
      <c r="AR87" s="26" t="s">
        <v>18</v>
      </c>
      <c r="AS87" s="26" t="s">
        <v>69</v>
      </c>
      <c r="AT87" s="26" t="s">
        <v>18</v>
      </c>
      <c r="AU87" s="26">
        <v>54</v>
      </c>
      <c r="AV87" s="26">
        <v>5</v>
      </c>
      <c r="AW87" s="26" t="s">
        <v>18</v>
      </c>
      <c r="AX87" s="34">
        <v>9.4759999999999991</v>
      </c>
      <c r="AY87">
        <v>6</v>
      </c>
    </row>
    <row r="88" spans="1:51">
      <c r="A88" s="27" t="s">
        <v>699</v>
      </c>
      <c r="B88" s="27" t="s">
        <v>700</v>
      </c>
      <c r="C88" s="28">
        <v>34482273228.760002</v>
      </c>
      <c r="D88" s="29">
        <v>133.66000366210938</v>
      </c>
      <c r="E88" s="29">
        <v>24.915250778198242</v>
      </c>
      <c r="F88" s="29">
        <v>5.4434221020366547</v>
      </c>
      <c r="G88" s="29">
        <v>9654418944</v>
      </c>
      <c r="H88" s="29">
        <v>3.7899999246001244</v>
      </c>
      <c r="I88" s="29" t="s">
        <v>19</v>
      </c>
      <c r="J88" s="29" t="s">
        <v>120</v>
      </c>
      <c r="K88" s="30">
        <v>1.8759999999999999</v>
      </c>
      <c r="L88" s="30">
        <v>53.335000000000001</v>
      </c>
      <c r="M88" s="30">
        <v>161.53299999999999</v>
      </c>
      <c r="N88" s="26" t="s">
        <v>118</v>
      </c>
      <c r="O88" s="30" t="s">
        <v>18</v>
      </c>
      <c r="P88" s="30" t="s">
        <v>18</v>
      </c>
      <c r="Q88" s="30" t="s">
        <v>167</v>
      </c>
      <c r="R88" s="30">
        <v>5.0338187217712402</v>
      </c>
      <c r="S88" s="26" t="s">
        <v>18</v>
      </c>
      <c r="T88" s="26" t="s">
        <v>18</v>
      </c>
      <c r="U88" s="26" t="s">
        <v>18</v>
      </c>
      <c r="V88" s="26" t="s">
        <v>18</v>
      </c>
      <c r="W88" s="26">
        <v>12</v>
      </c>
      <c r="X88" s="26">
        <v>83.333297729492188</v>
      </c>
      <c r="Y88" s="26">
        <v>62.083301544189453</v>
      </c>
      <c r="Z88" s="26">
        <v>33.333301544189453</v>
      </c>
      <c r="AA88" s="26">
        <v>75</v>
      </c>
      <c r="AB88" s="26">
        <v>7.578768253326416</v>
      </c>
      <c r="AC88" s="26">
        <v>7.5903019905090332</v>
      </c>
      <c r="AD88" s="26">
        <v>6.380434513092041</v>
      </c>
      <c r="AE88" s="26">
        <v>7.2724165916442871</v>
      </c>
      <c r="AF88" s="26" t="s">
        <v>167</v>
      </c>
      <c r="AG88" s="26" t="s">
        <v>167</v>
      </c>
      <c r="AH88" s="26">
        <v>4.8775506019592285</v>
      </c>
      <c r="AI88" s="26">
        <v>0.7653312087059021</v>
      </c>
      <c r="AJ88" s="26" t="s">
        <v>167</v>
      </c>
      <c r="AK88" s="26" t="s">
        <v>167</v>
      </c>
      <c r="AL88" s="26" t="s">
        <v>18</v>
      </c>
      <c r="AM88" s="26" t="s">
        <v>18</v>
      </c>
      <c r="AN88" s="26" t="s">
        <v>18</v>
      </c>
      <c r="AO88" s="26" t="s">
        <v>18</v>
      </c>
      <c r="AP88" s="26" t="s">
        <v>18</v>
      </c>
      <c r="AQ88" s="26" t="s">
        <v>18</v>
      </c>
      <c r="AR88" s="26" t="s">
        <v>18</v>
      </c>
      <c r="AS88" s="26" t="s">
        <v>69</v>
      </c>
      <c r="AT88" s="26" t="s">
        <v>18</v>
      </c>
      <c r="AU88" s="26">
        <v>76</v>
      </c>
      <c r="AV88" s="26">
        <v>7</v>
      </c>
      <c r="AW88" s="26" t="s">
        <v>18</v>
      </c>
      <c r="AX88" s="34">
        <v>55.210999999999999</v>
      </c>
      <c r="AY88">
        <v>37</v>
      </c>
    </row>
    <row r="89" spans="1:51">
      <c r="A89" s="27" t="s">
        <v>779</v>
      </c>
      <c r="B89" s="27" t="s">
        <v>780</v>
      </c>
      <c r="C89" s="28">
        <v>27266661605.760002</v>
      </c>
      <c r="D89" s="29">
        <v>121.91999816894531</v>
      </c>
      <c r="E89" s="29">
        <v>15.968301773071289</v>
      </c>
      <c r="F89" s="29">
        <v>14.435545738884304</v>
      </c>
      <c r="G89" s="29">
        <v>6460500096</v>
      </c>
      <c r="H89" s="29">
        <v>7.7899999618530273</v>
      </c>
      <c r="I89" s="29" t="s">
        <v>19</v>
      </c>
      <c r="J89" s="29" t="s">
        <v>24</v>
      </c>
      <c r="K89" s="30">
        <v>1.087</v>
      </c>
      <c r="L89" s="30">
        <v>16.047000000000001</v>
      </c>
      <c r="M89" s="30" t="s">
        <v>18</v>
      </c>
      <c r="N89" s="26" t="s">
        <v>118</v>
      </c>
      <c r="O89" s="30" t="s">
        <v>18</v>
      </c>
      <c r="P89" s="30" t="s">
        <v>18</v>
      </c>
      <c r="Q89" s="30" t="s">
        <v>167</v>
      </c>
      <c r="R89" s="30" t="s">
        <v>167</v>
      </c>
      <c r="S89" s="26" t="s">
        <v>18</v>
      </c>
      <c r="T89" s="26" t="s">
        <v>18</v>
      </c>
      <c r="U89" s="26" t="s">
        <v>18</v>
      </c>
      <c r="V89" s="26" t="s">
        <v>18</v>
      </c>
      <c r="W89" s="26">
        <v>13</v>
      </c>
      <c r="X89" s="26" t="s">
        <v>18</v>
      </c>
      <c r="Y89" s="26">
        <v>65.692298889160156</v>
      </c>
      <c r="Z89" s="26">
        <v>30.769199371337891</v>
      </c>
      <c r="AA89" s="26" t="s">
        <v>18</v>
      </c>
      <c r="AB89" s="26">
        <v>7.2394933700561523</v>
      </c>
      <c r="AC89" s="26">
        <v>7.4255614280700684</v>
      </c>
      <c r="AD89" s="26">
        <v>6.5379877090454102</v>
      </c>
      <c r="AE89" s="26">
        <v>7.4348640441894531</v>
      </c>
      <c r="AF89" s="26" t="s">
        <v>167</v>
      </c>
      <c r="AG89" s="26" t="s">
        <v>167</v>
      </c>
      <c r="AH89" s="26">
        <v>7.3806724548339844</v>
      </c>
      <c r="AI89" s="26">
        <v>2</v>
      </c>
      <c r="AJ89" s="26">
        <v>10</v>
      </c>
      <c r="AK89" s="26" t="s">
        <v>167</v>
      </c>
      <c r="AL89" s="26" t="s">
        <v>18</v>
      </c>
      <c r="AM89" s="26" t="s">
        <v>18</v>
      </c>
      <c r="AN89" s="26" t="s">
        <v>18</v>
      </c>
      <c r="AO89" s="26" t="s">
        <v>18</v>
      </c>
      <c r="AP89" s="26" t="s">
        <v>18</v>
      </c>
      <c r="AQ89" s="26" t="s">
        <v>18</v>
      </c>
      <c r="AR89" s="26" t="s">
        <v>18</v>
      </c>
      <c r="AS89" s="26" t="s">
        <v>69</v>
      </c>
      <c r="AT89" s="26" t="s">
        <v>18</v>
      </c>
      <c r="AU89" s="26">
        <v>79</v>
      </c>
      <c r="AV89" s="26">
        <v>8</v>
      </c>
      <c r="AW89" s="26" t="s">
        <v>18</v>
      </c>
      <c r="AX89" s="34">
        <v>17.134</v>
      </c>
      <c r="AY89">
        <v>14</v>
      </c>
    </row>
    <row r="90" spans="1:51">
      <c r="A90" s="27" t="s">
        <v>811</v>
      </c>
      <c r="B90" s="27" t="s">
        <v>812</v>
      </c>
      <c r="C90" s="28">
        <v>25019095087.020004</v>
      </c>
      <c r="D90" s="29">
        <v>87.540000915527344</v>
      </c>
      <c r="E90" s="29">
        <v>32.129745483398438</v>
      </c>
      <c r="F90" s="29">
        <v>23.310775520205308</v>
      </c>
      <c r="G90" s="29">
        <v>4257199936</v>
      </c>
      <c r="H90" s="29">
        <v>3.0600000023841858</v>
      </c>
      <c r="I90" s="29" t="s">
        <v>19</v>
      </c>
      <c r="J90" s="29" t="s">
        <v>43</v>
      </c>
      <c r="K90" s="30">
        <v>65.617000000000004</v>
      </c>
      <c r="L90" s="30">
        <v>19.898</v>
      </c>
      <c r="M90" s="30" t="s">
        <v>18</v>
      </c>
      <c r="N90" s="26" t="s">
        <v>118</v>
      </c>
      <c r="O90" s="30" t="s">
        <v>18</v>
      </c>
      <c r="P90" s="30" t="s">
        <v>18</v>
      </c>
      <c r="Q90" s="30" t="s">
        <v>167</v>
      </c>
      <c r="R90" s="30">
        <v>0</v>
      </c>
      <c r="S90" s="26" t="s">
        <v>18</v>
      </c>
      <c r="T90" s="26" t="s">
        <v>18</v>
      </c>
      <c r="U90" s="26" t="s">
        <v>18</v>
      </c>
      <c r="V90" s="26" t="s">
        <v>18</v>
      </c>
      <c r="W90" s="26">
        <v>15</v>
      </c>
      <c r="X90" s="26" t="s">
        <v>18</v>
      </c>
      <c r="Y90" s="26">
        <v>66.733299255371094</v>
      </c>
      <c r="Z90" s="26">
        <v>20</v>
      </c>
      <c r="AA90" s="26" t="s">
        <v>18</v>
      </c>
      <c r="AB90" s="26">
        <v>4.4283413887023926</v>
      </c>
      <c r="AC90" s="26">
        <v>8.6719913482666016</v>
      </c>
      <c r="AD90" s="26">
        <v>5.6643567085266113</v>
      </c>
      <c r="AE90" s="26">
        <v>8.9529047012329102</v>
      </c>
      <c r="AF90" s="26" t="s">
        <v>167</v>
      </c>
      <c r="AG90" s="26" t="s">
        <v>167</v>
      </c>
      <c r="AH90" s="26">
        <v>0.55308675765991211</v>
      </c>
      <c r="AI90" s="26">
        <v>9.8142414093017578</v>
      </c>
      <c r="AJ90" s="26">
        <v>0</v>
      </c>
      <c r="AK90" s="26" t="s">
        <v>167</v>
      </c>
      <c r="AL90" s="26" t="s">
        <v>18</v>
      </c>
      <c r="AM90" s="26" t="s">
        <v>18</v>
      </c>
      <c r="AN90" s="26" t="s">
        <v>18</v>
      </c>
      <c r="AO90" s="26">
        <v>0</v>
      </c>
      <c r="AP90" s="26" t="s">
        <v>18</v>
      </c>
      <c r="AQ90" s="26" t="s">
        <v>18</v>
      </c>
      <c r="AR90" s="26" t="s">
        <v>18</v>
      </c>
      <c r="AS90" s="26" t="s">
        <v>69</v>
      </c>
      <c r="AT90" s="26" t="s">
        <v>18</v>
      </c>
      <c r="AU90" s="26">
        <v>32</v>
      </c>
      <c r="AV90" s="26">
        <v>8</v>
      </c>
      <c r="AW90" s="26" t="s">
        <v>18</v>
      </c>
      <c r="AX90" s="34">
        <v>85.515000000000001</v>
      </c>
      <c r="AY90">
        <v>49</v>
      </c>
    </row>
    <row r="91" spans="1:51">
      <c r="A91" s="27" t="s">
        <v>823</v>
      </c>
      <c r="B91" s="27" t="s">
        <v>824</v>
      </c>
      <c r="C91" s="28">
        <v>24233836883.040001</v>
      </c>
      <c r="D91" s="29">
        <v>145.44000244140625</v>
      </c>
      <c r="E91" s="29">
        <v>9.3457431793212891</v>
      </c>
      <c r="F91" s="29">
        <v>7.1060632024878778</v>
      </c>
      <c r="G91" s="29">
        <v>12751894016</v>
      </c>
      <c r="H91" s="29">
        <v>15.68723726272583</v>
      </c>
      <c r="I91" s="29" t="s">
        <v>19</v>
      </c>
      <c r="J91" s="29" t="s">
        <v>20</v>
      </c>
      <c r="K91" s="30">
        <v>19.97</v>
      </c>
      <c r="L91" s="30">
        <v>46.137</v>
      </c>
      <c r="M91" s="30" t="s">
        <v>18</v>
      </c>
      <c r="N91" s="26" t="s">
        <v>118</v>
      </c>
      <c r="O91" s="30" t="s">
        <v>18</v>
      </c>
      <c r="P91" s="30" t="s">
        <v>18</v>
      </c>
      <c r="Q91" s="30" t="s">
        <v>167</v>
      </c>
      <c r="R91" s="30" t="s">
        <v>167</v>
      </c>
      <c r="S91" s="26" t="s">
        <v>18</v>
      </c>
      <c r="T91" s="26" t="s">
        <v>18</v>
      </c>
      <c r="U91" s="26" t="s">
        <v>18</v>
      </c>
      <c r="V91" s="26" t="s">
        <v>18</v>
      </c>
      <c r="W91" s="26">
        <v>17</v>
      </c>
      <c r="X91" s="26">
        <v>94.117599487304688</v>
      </c>
      <c r="Y91" s="26">
        <v>67.823501586914063</v>
      </c>
      <c r="Z91" s="26">
        <v>23.529399871826172</v>
      </c>
      <c r="AA91" s="26">
        <v>96</v>
      </c>
      <c r="AB91" s="26">
        <v>6.2771563529968262</v>
      </c>
      <c r="AC91" s="26">
        <v>8.5109262466430664</v>
      </c>
      <c r="AD91" s="26">
        <v>7.4583134651184082</v>
      </c>
      <c r="AE91" s="26">
        <v>8.6533489227294922</v>
      </c>
      <c r="AF91" s="26" t="s">
        <v>167</v>
      </c>
      <c r="AG91" s="26" t="s">
        <v>167</v>
      </c>
      <c r="AH91" s="26">
        <v>7.8220996856689453</v>
      </c>
      <c r="AI91" s="26">
        <v>2</v>
      </c>
      <c r="AJ91" s="26">
        <v>0</v>
      </c>
      <c r="AK91" s="26" t="s">
        <v>167</v>
      </c>
      <c r="AL91" s="26" t="s">
        <v>18</v>
      </c>
      <c r="AM91" s="26" t="s">
        <v>18</v>
      </c>
      <c r="AN91" s="26">
        <v>59</v>
      </c>
      <c r="AO91" s="26" t="s">
        <v>18</v>
      </c>
      <c r="AP91" s="26" t="s">
        <v>18</v>
      </c>
      <c r="AQ91" s="26" t="s">
        <v>18</v>
      </c>
      <c r="AR91" s="26" t="s">
        <v>18</v>
      </c>
      <c r="AS91" s="26" t="s">
        <v>69</v>
      </c>
      <c r="AT91" s="26" t="s">
        <v>18</v>
      </c>
      <c r="AU91" s="26">
        <v>76</v>
      </c>
      <c r="AV91" s="26">
        <v>8</v>
      </c>
      <c r="AW91" s="26" t="s">
        <v>18</v>
      </c>
      <c r="AX91" s="34">
        <v>66.106999999999999</v>
      </c>
      <c r="AY91">
        <v>43</v>
      </c>
    </row>
    <row r="92" spans="1:51">
      <c r="A92" s="27" t="s">
        <v>990</v>
      </c>
      <c r="B92" s="27" t="s">
        <v>991</v>
      </c>
      <c r="C92" s="28">
        <v>17244175267.500004</v>
      </c>
      <c r="D92" s="29">
        <v>397.5</v>
      </c>
      <c r="E92" s="29">
        <v>5.892906665802002</v>
      </c>
      <c r="F92" s="29">
        <v>12.928437162116069</v>
      </c>
      <c r="G92" s="29">
        <v>14587000320</v>
      </c>
      <c r="H92" s="29">
        <v>59.904197692871094</v>
      </c>
      <c r="I92" s="29" t="s">
        <v>19</v>
      </c>
      <c r="J92" s="29" t="s">
        <v>43</v>
      </c>
      <c r="K92" s="30">
        <v>0.17799999999999999</v>
      </c>
      <c r="L92" s="30">
        <v>2.605</v>
      </c>
      <c r="M92" s="30" t="s">
        <v>18</v>
      </c>
      <c r="N92" s="26" t="s">
        <v>118</v>
      </c>
      <c r="O92" s="30" t="s">
        <v>18</v>
      </c>
      <c r="P92" s="30" t="s">
        <v>18</v>
      </c>
      <c r="Q92" s="30" t="s">
        <v>167</v>
      </c>
      <c r="R92" s="30" t="s">
        <v>167</v>
      </c>
      <c r="S92" s="26" t="s">
        <v>18</v>
      </c>
      <c r="T92" s="26" t="s">
        <v>18</v>
      </c>
      <c r="U92" s="26" t="s">
        <v>18</v>
      </c>
      <c r="V92" s="26" t="s">
        <v>18</v>
      </c>
      <c r="W92" s="26">
        <v>9</v>
      </c>
      <c r="X92" s="26" t="s">
        <v>18</v>
      </c>
      <c r="Y92" s="26">
        <v>69.888900756835938</v>
      </c>
      <c r="Z92" s="26">
        <v>33.333301544189453</v>
      </c>
      <c r="AA92" s="26" t="s">
        <v>18</v>
      </c>
      <c r="AB92" s="26">
        <v>5.4875555038452148</v>
      </c>
      <c r="AC92" s="26">
        <v>7.9991660118103027</v>
      </c>
      <c r="AD92" s="26">
        <v>5.6130032539367676</v>
      </c>
      <c r="AE92" s="26">
        <v>8.4675636291503906</v>
      </c>
      <c r="AF92" s="26" t="s">
        <v>167</v>
      </c>
      <c r="AG92" s="26" t="s">
        <v>167</v>
      </c>
      <c r="AH92" s="26">
        <v>4.9021320343017578</v>
      </c>
      <c r="AI92" s="26">
        <v>10</v>
      </c>
      <c r="AJ92" s="26" t="s">
        <v>167</v>
      </c>
      <c r="AK92" s="26" t="s">
        <v>167</v>
      </c>
      <c r="AL92" s="26" t="s">
        <v>18</v>
      </c>
      <c r="AM92" s="26" t="s">
        <v>18</v>
      </c>
      <c r="AN92" s="26" t="s">
        <v>18</v>
      </c>
      <c r="AO92" s="26" t="s">
        <v>18</v>
      </c>
      <c r="AP92" s="26" t="s">
        <v>18</v>
      </c>
      <c r="AQ92" s="26" t="s">
        <v>18</v>
      </c>
      <c r="AR92" s="26" t="s">
        <v>18</v>
      </c>
      <c r="AS92" s="26" t="s">
        <v>69</v>
      </c>
      <c r="AT92" s="26" t="s">
        <v>18</v>
      </c>
      <c r="AU92" s="26">
        <v>52</v>
      </c>
      <c r="AV92" s="26">
        <v>5</v>
      </c>
      <c r="AW92" s="26" t="s">
        <v>18</v>
      </c>
      <c r="AX92" s="34">
        <v>2.7829999999999999</v>
      </c>
      <c r="AY92">
        <v>2</v>
      </c>
    </row>
  </sheetData>
  <autoFilter ref="A3:BM3" xr:uid="{0C9D6501-3B1C-458C-B8A3-6BBD0273DBCA}">
    <sortState xmlns:xlrd2="http://schemas.microsoft.com/office/spreadsheetml/2017/richdata2" ref="A4:BM74">
      <sortCondition ref="BM3"/>
    </sortState>
  </autoFilter>
  <conditionalFormatting sqref="BL1:BL2">
    <cfRule type="dataBar" priority="1">
      <dataBar>
        <cfvo type="min"/>
        <cfvo type="max"/>
        <color rgb="FF63C384"/>
      </dataBar>
      <extLst>
        <ext xmlns:x14="http://schemas.microsoft.com/office/spreadsheetml/2009/9/main" uri="{B025F937-C7B1-47D3-B67F-A62EFF666E3E}">
          <x14:id>{9731778E-3DD4-4F99-89C6-52476B398D4B}</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9731778E-3DD4-4F99-89C6-52476B398D4B}">
            <x14:dataBar minLength="0" maxLength="100" border="1" negativeBarBorderColorSameAsPositive="0">
              <x14:cfvo type="autoMin"/>
              <x14:cfvo type="autoMax"/>
              <x14:borderColor rgb="FF63C384"/>
              <x14:negativeFillColor rgb="FFFF0000"/>
              <x14:negativeBorderColor rgb="FFFF0000"/>
              <x14:axisColor rgb="FF000000"/>
            </x14:dataBar>
          </x14:cfRule>
          <xm:sqref>BL1:BL2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HardCode</vt:lpstr>
      <vt:lpstr>Exclusions</vt:lpstr>
      <vt:lpstr>Portfolio</vt:lpstr>
      <vt:lpstr>Utilities</vt:lpstr>
      <vt:lpstr>Real Estate</vt:lpstr>
      <vt:lpstr>IT</vt:lpstr>
      <vt:lpstr>Materials</vt:lpstr>
      <vt:lpstr>Health Care</vt:lpstr>
      <vt:lpstr>Financials</vt:lpstr>
      <vt:lpstr>Energy</vt:lpstr>
      <vt:lpstr>Consumer Discretionary</vt:lpstr>
      <vt:lpstr>Consumer Staples</vt:lpstr>
      <vt:lpstr>Industrials</vt:lpstr>
      <vt:lpstr>Communication</vt:lpstr>
      <vt:lpstr>Definitions</vt:lpstr>
      <vt:lpstr>Sheet2</vt:lpstr>
    </vt:vector>
  </TitlesOfParts>
  <Company>Bloomberg 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Bloomberg EREP Reporting platform</dc:creator>
  <cp:keywords>Erep request id:6091f4c3aac4000d on NXPGR-RR-215</cp:keywords>
  <cp:lastModifiedBy>Maitrya Anupam</cp:lastModifiedBy>
  <dcterms:created xsi:type="dcterms:W3CDTF">2021-05-05T01:37:19Z</dcterms:created>
  <dcterms:modified xsi:type="dcterms:W3CDTF">2024-05-17T06:31:07Z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1a6c3db-1667-4f49-995a-8b9973972958_Enabled">
    <vt:lpwstr>true</vt:lpwstr>
  </property>
  <property fmtid="{D5CDD505-2E9C-101B-9397-08002B2CF9AE}" pid="3" name="MSIP_Label_51a6c3db-1667-4f49-995a-8b9973972958_SetDate">
    <vt:lpwstr>2021-05-05T02:27:16Z</vt:lpwstr>
  </property>
  <property fmtid="{D5CDD505-2E9C-101B-9397-08002B2CF9AE}" pid="4" name="MSIP_Label_51a6c3db-1667-4f49-995a-8b9973972958_Method">
    <vt:lpwstr>Standard</vt:lpwstr>
  </property>
  <property fmtid="{D5CDD505-2E9C-101B-9397-08002B2CF9AE}" pid="5" name="MSIP_Label_51a6c3db-1667-4f49-995a-8b9973972958_Name">
    <vt:lpwstr>UTS-Internal</vt:lpwstr>
  </property>
  <property fmtid="{D5CDD505-2E9C-101B-9397-08002B2CF9AE}" pid="6" name="MSIP_Label_51a6c3db-1667-4f49-995a-8b9973972958_SiteId">
    <vt:lpwstr>e8911c26-cf9f-4a9c-878e-527807be8791</vt:lpwstr>
  </property>
  <property fmtid="{D5CDD505-2E9C-101B-9397-08002B2CF9AE}" pid="7" name="MSIP_Label_51a6c3db-1667-4f49-995a-8b9973972958_ActionId">
    <vt:lpwstr>4104e16b-5887-434e-84de-374c53fde913</vt:lpwstr>
  </property>
  <property fmtid="{D5CDD505-2E9C-101B-9397-08002B2CF9AE}" pid="8" name="MSIP_Label_51a6c3db-1667-4f49-995a-8b9973972958_ContentBits">
    <vt:lpwstr>0</vt:lpwstr>
  </property>
</Properties>
</file>